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9615" windowHeight="8295"/>
  </bookViews>
  <sheets>
    <sheet name="第2章7" sheetId="3" r:id="rId1"/>
    <sheet name="第3章7" sheetId="5" r:id="rId2"/>
    <sheet name="第4章6" sheetId="8" r:id="rId3"/>
    <sheet name="第6章7" sheetId="10" r:id="rId4"/>
    <sheet name="第7章7" sheetId="13" r:id="rId5"/>
    <sheet name="第7章8" sheetId="15" r:id="rId6"/>
    <sheet name="第8章9" sheetId="16" r:id="rId7"/>
    <sheet name="第9章8" sheetId="18" r:id="rId8"/>
  </sheets>
  <definedNames>
    <definedName name="GVKey">"companies=007435-01"</definedName>
    <definedName name="ListOffset" localSheetId="3" hidden="1">2</definedName>
    <definedName name="ListOffset" hidden="1">1</definedName>
    <definedName name="_xlnm.Print_Area" localSheetId="0">第2章7!$A$1:$I$90</definedName>
    <definedName name="_xlnm.Print_Area" localSheetId="6">第8章9!$A$1:$G$21</definedName>
    <definedName name="RecalcRequired" localSheetId="0" hidden="1">""</definedName>
    <definedName name="ReportGroup" localSheetId="0" hidden="1">"0"</definedName>
    <definedName name="ReportGroup" localSheetId="3" hidden="1">"0"</definedName>
    <definedName name="RIChartType" localSheetId="0" hidden="1">""</definedName>
    <definedName name="RIChartType" localSheetId="3" hidden="1">""</definedName>
    <definedName name="RIReportType" localSheetId="0" hidden="1">"0"</definedName>
    <definedName name="RIReportType" localSheetId="3" hidden="1">"0"</definedName>
    <definedName name="Set">" "</definedName>
    <definedName name="SheetTicker" localSheetId="0" hidden="1">"IBM"</definedName>
    <definedName name="SheetTicker" localSheetId="3" hidden="1">"4558B"</definedName>
    <definedName name="SPErrors">"NoErrors"</definedName>
    <definedName name="SPRI_ShowListBox" localSheetId="0" hidden="1">"-1"</definedName>
    <definedName name="SPRI_ShowListBox" localSheetId="3" hidden="1">"1"</definedName>
    <definedName name="SPTemplateType">"SingleTicker"</definedName>
    <definedName name="SPWS_WBID" localSheetId="3">"9787CB28-E6FD-452F-B1BC-8D710A1981FC"</definedName>
    <definedName name="SPWS_WBID">"69975D64-48F2-11D4-9F02-9150DCAB963E"</definedName>
    <definedName name="SPWS_WSID" localSheetId="0" hidden="1">"69975D66-48F2-11D4-9F02-9150DCAB963E"</definedName>
    <definedName name="SPWS_WSID" localSheetId="3" hidden="1">"D1527FA4-7604-4C6A-90F8-055F945CADA6"</definedName>
    <definedName name="Ticker" localSheetId="0">"BA"</definedName>
    <definedName name="Ticker" localSheetId="3">"4558B"</definedName>
    <definedName name="Ticker">"MW"</definedName>
  </definedNames>
  <calcPr calcId="145621"/>
</workbook>
</file>

<file path=xl/calcChain.xml><?xml version="1.0" encoding="utf-8"?>
<calcChain xmlns="http://schemas.openxmlformats.org/spreadsheetml/2006/main">
  <c r="F50" i="10" l="1"/>
  <c r="E50" i="10"/>
  <c r="D50" i="10"/>
  <c r="C50" i="10"/>
  <c r="B50" i="10"/>
  <c r="G75" i="3"/>
  <c r="G78" i="3" s="1"/>
  <c r="G84" i="3" s="1"/>
  <c r="G88" i="3" s="1"/>
  <c r="G91" i="3" s="1"/>
  <c r="H72" i="3"/>
  <c r="H75" i="3" s="1"/>
  <c r="H78" i="3" s="1"/>
  <c r="H84" i="3" s="1"/>
  <c r="H88" i="3" s="1"/>
  <c r="H91" i="3" s="1"/>
  <c r="G72" i="3"/>
  <c r="F72" i="3"/>
  <c r="F75" i="3" s="1"/>
  <c r="F78" i="3" s="1"/>
  <c r="F84" i="3" s="1"/>
  <c r="F88" i="3" s="1"/>
  <c r="F91" i="3" s="1"/>
  <c r="E72" i="3"/>
  <c r="E75" i="3" s="1"/>
  <c r="E78" i="3" s="1"/>
  <c r="E84" i="3" s="1"/>
  <c r="E88" i="3" s="1"/>
  <c r="E91" i="3" s="1"/>
  <c r="D72" i="3"/>
  <c r="D75" i="3" s="1"/>
  <c r="D78" i="3" s="1"/>
  <c r="D84" i="3" s="1"/>
  <c r="D88" i="3" s="1"/>
  <c r="D91" i="3" s="1"/>
  <c r="H59" i="3"/>
  <c r="G59" i="3"/>
  <c r="F59" i="3"/>
  <c r="E59" i="3"/>
  <c r="D59" i="3"/>
  <c r="H44" i="3"/>
  <c r="H51" i="3" s="1"/>
  <c r="G44" i="3"/>
  <c r="G51" i="3" s="1"/>
  <c r="G61" i="3" s="1"/>
  <c r="F44" i="3"/>
  <c r="F51" i="3" s="1"/>
  <c r="E44" i="3"/>
  <c r="E51" i="3" s="1"/>
  <c r="E61" i="3" s="1"/>
  <c r="D44" i="3"/>
  <c r="D51" i="3" s="1"/>
  <c r="H28" i="3"/>
  <c r="G28" i="3"/>
  <c r="F28" i="3"/>
  <c r="E28" i="3"/>
  <c r="E35" i="3" s="1"/>
  <c r="D28" i="3"/>
  <c r="H23" i="3"/>
  <c r="H35" i="3" s="1"/>
  <c r="G23" i="3"/>
  <c r="F23" i="3"/>
  <c r="E23" i="3"/>
  <c r="D23" i="3"/>
  <c r="D35" i="3" s="1"/>
  <c r="F61" i="3" l="1"/>
  <c r="G35" i="3"/>
  <c r="F35" i="3"/>
  <c r="D61" i="3"/>
  <c r="H61" i="3"/>
</calcChain>
</file>

<file path=xl/sharedStrings.xml><?xml version="1.0" encoding="utf-8"?>
<sst xmlns="http://schemas.openxmlformats.org/spreadsheetml/2006/main" count="460" uniqueCount="246">
  <si>
    <t>a.</t>
  </si>
  <si>
    <t>b.</t>
  </si>
  <si>
    <t>Inventories</t>
  </si>
  <si>
    <t>Accumulated depreciation</t>
  </si>
  <si>
    <t>Common Stock</t>
  </si>
  <si>
    <t>Retained Earnings</t>
  </si>
  <si>
    <t>Sales</t>
  </si>
  <si>
    <t>Net income</t>
  </si>
  <si>
    <t>ANNUAL BALANCE SHEET</t>
  </si>
  <si>
    <t>($ MILLIONS)</t>
  </si>
  <si>
    <t>ASSETS</t>
  </si>
  <si>
    <t>Cash &amp; Short-Term Investments</t>
  </si>
  <si>
    <t>Net Receivables</t>
  </si>
  <si>
    <t>Prepaid Expenses</t>
  </si>
  <si>
    <t>Other Current Assets</t>
  </si>
  <si>
    <t>------------------</t>
  </si>
  <si>
    <t>--------------</t>
  </si>
  <si>
    <t>Total Current Assets</t>
  </si>
  <si>
    <t>Gross Plant, Property &amp; Equipment</t>
  </si>
  <si>
    <t>Accumulated Depreciation</t>
  </si>
  <si>
    <t>Net Plant, Property &amp; Equipment</t>
  </si>
  <si>
    <t>Intangibles</t>
  </si>
  <si>
    <t>Other Assets</t>
  </si>
  <si>
    <t>TOTAL ASSETS</t>
  </si>
  <si>
    <t>LIABILITIES</t>
  </si>
  <si>
    <t>Long Term Debt Due In One Year</t>
  </si>
  <si>
    <t>Accounts Payable</t>
  </si>
  <si>
    <t>Taxes Payable</t>
  </si>
  <si>
    <t>Accrued Expenses</t>
  </si>
  <si>
    <t>Other Current Liabilities</t>
  </si>
  <si>
    <t>Total Current Liabilities</t>
  </si>
  <si>
    <t>Long Term Debt</t>
  </si>
  <si>
    <t>Deferred Taxes</t>
  </si>
  <si>
    <t>Other Liabilities</t>
  </si>
  <si>
    <t>TOTAL LIABILITIES</t>
  </si>
  <si>
    <t>EQUITY</t>
  </si>
  <si>
    <t>Capital Surplus</t>
  </si>
  <si>
    <t>Less: Treasury Stock</t>
  </si>
  <si>
    <t>TOTAL EQUITY</t>
  </si>
  <si>
    <t>TOTAL LIABILITIES &amp; EQUITY</t>
  </si>
  <si>
    <t>Common Shares Outstanding</t>
  </si>
  <si>
    <t>ANNUAL INCOME STATEMENT</t>
  </si>
  <si>
    <t>Cost of Goods Sold</t>
  </si>
  <si>
    <t>-------------------</t>
  </si>
  <si>
    <t>---------------</t>
  </si>
  <si>
    <t>Gross Profit</t>
  </si>
  <si>
    <t>Selling, General, &amp; Administrative Exp.</t>
  </si>
  <si>
    <t>Operating Income Before Deprec.</t>
  </si>
  <si>
    <t>Depreciation,Depletion,&amp;Amortization</t>
  </si>
  <si>
    <t>Operating Profit</t>
  </si>
  <si>
    <t>Interest Expense</t>
  </si>
  <si>
    <t>Non-Operating Income/Expense</t>
  </si>
  <si>
    <t>Special Items</t>
  </si>
  <si>
    <t>Pretax Income</t>
  </si>
  <si>
    <t>Total Income Taxes</t>
  </si>
  <si>
    <t>Income Before Extraordinary</t>
  </si>
  <si>
    <t>Items &amp; Discontinued Operations</t>
  </si>
  <si>
    <t>Adjusted Net Income</t>
  </si>
  <si>
    <t>a. For the years 2005 – 2009, calculate Boeing’s</t>
  </si>
  <si>
    <r>
      <t xml:space="preserve">            </t>
    </r>
    <r>
      <rPr>
        <sz val="12"/>
        <rFont val="Times New Roman"/>
        <family val="1"/>
      </rPr>
      <t>i.</t>
    </r>
    <r>
      <rPr>
        <sz val="7"/>
        <rFont val="Times New Roman"/>
        <family val="1"/>
      </rPr>
      <t xml:space="preserve">      </t>
    </r>
    <r>
      <rPr>
        <sz val="12"/>
        <rFont val="Times New Roman"/>
        <family val="1"/>
      </rPr>
      <t>Total liabilities-to-equity ratio</t>
    </r>
  </si>
  <si>
    <r>
      <t>            </t>
    </r>
    <r>
      <rPr>
        <sz val="12"/>
        <rFont val="Times New Roman"/>
        <family val="1"/>
      </rPr>
      <t>ii.</t>
    </r>
    <r>
      <rPr>
        <sz val="7"/>
        <rFont val="Times New Roman"/>
        <family val="1"/>
      </rPr>
      <t xml:space="preserve">      </t>
    </r>
    <r>
      <rPr>
        <sz val="12"/>
        <rFont val="Times New Roman"/>
        <family val="1"/>
      </rPr>
      <t>Times interest earned ratio</t>
    </r>
  </si>
  <si>
    <r>
      <t xml:space="preserve">           </t>
    </r>
    <r>
      <rPr>
        <sz val="12"/>
        <rFont val="Times New Roman"/>
        <family val="1"/>
      </rPr>
      <t>iii.</t>
    </r>
    <r>
      <rPr>
        <sz val="7"/>
        <rFont val="Times New Roman"/>
        <family val="1"/>
      </rPr>
      <t xml:space="preserve">      </t>
    </r>
    <r>
      <rPr>
        <sz val="12"/>
        <rFont val="Times New Roman"/>
        <family val="1"/>
      </rPr>
      <t>Times burden covered ratio</t>
    </r>
  </si>
  <si>
    <t xml:space="preserve">  b. What percentage decline in earnings before interest and taxes could Boeing have sustained in these years before failing to cover</t>
  </si>
  <si>
    <r>
      <t xml:space="preserve">             </t>
    </r>
    <r>
      <rPr>
        <sz val="12"/>
        <rFont val="Times New Roman"/>
        <family val="1"/>
      </rPr>
      <t>i.</t>
    </r>
    <r>
      <rPr>
        <sz val="7"/>
        <rFont val="Times New Roman"/>
        <family val="1"/>
      </rPr>
      <t xml:space="preserve">      </t>
    </r>
    <r>
      <rPr>
        <sz val="12"/>
        <rFont val="Times New Roman"/>
        <family val="1"/>
      </rPr>
      <t>Interest and principal repayment requirements,</t>
    </r>
  </si>
  <si>
    <r>
      <t>           </t>
    </r>
    <r>
      <rPr>
        <sz val="12"/>
        <rFont val="Times New Roman"/>
        <family val="1"/>
      </rPr>
      <t>ii.</t>
    </r>
    <r>
      <rPr>
        <sz val="7"/>
        <rFont val="Times New Roman"/>
        <family val="1"/>
      </rPr>
      <t xml:space="preserve">      </t>
    </r>
    <r>
      <rPr>
        <sz val="12"/>
        <rFont val="Times New Roman"/>
        <family val="1"/>
      </rPr>
      <t>Interest, principal and common dividend payments?</t>
    </r>
  </si>
  <si>
    <t xml:space="preserve">  c. What do these calculations suggest about Boeing’s financial leverage during this period?</t>
  </si>
  <si>
    <t>BOEING CO</t>
  </si>
  <si>
    <t>Dec09</t>
  </si>
  <si>
    <t>Dec08</t>
  </si>
  <si>
    <t>Dec07</t>
  </si>
  <si>
    <t>Dec06</t>
  </si>
  <si>
    <t>Dec05</t>
  </si>
  <si>
    <t xml:space="preserve">   Investments at Equity</t>
  </si>
  <si>
    <t xml:space="preserve">   Other Investments</t>
  </si>
  <si>
    <t xml:space="preserve">   Intangibles</t>
  </si>
  <si>
    <t xml:space="preserve">   Deferred Charges</t>
  </si>
  <si>
    <t>Minority Interest</t>
  </si>
  <si>
    <t>Discontinued Operations</t>
  </si>
  <si>
    <t>Facts and Assumptions</t>
  </si>
  <si>
    <t>Net sales</t>
  </si>
  <si>
    <t>Long-term debt</t>
  </si>
  <si>
    <t>Current portion long-term debt</t>
  </si>
  <si>
    <t>Tax rate</t>
  </si>
  <si>
    <t>Interest expense</t>
  </si>
  <si>
    <t>future.  The company expects sales to grow 12% next year.  Aquatic Supplies finances all of its needs with 10-year long-term debt at 10% interest, while excess cash at the end</t>
  </si>
  <si>
    <t>of the year is added to the cash balance.</t>
  </si>
  <si>
    <t>Modify your spreadsheet forecast in part (a) to capture the interdependence between the loan and interest expense.  That is, switch your spreadsheet to "manual calculation"</t>
  </si>
  <si>
    <t>and include the necessary loan and added interest expense in your forecast.</t>
  </si>
  <si>
    <t>c.</t>
  </si>
  <si>
    <t>Is the required loan in part (b) equal to the required loan you calculated in part (a)?  Why are they different?</t>
  </si>
  <si>
    <t>d.</t>
  </si>
  <si>
    <t>Perform a sensitivity analysis of Aquatic Supplies Co.’s external financing needs as determined in part (b).  Assume sales grow at 17% instead of 12%.  How much does the</t>
  </si>
  <si>
    <t>bank loan increase as sales go from 12% to 17%?</t>
  </si>
  <si>
    <t>e.</t>
  </si>
  <si>
    <t>Perform a scenario analysis on the company’s projection as determined in part (b).  Assume sales grow 20%, the cost of goods sold is 38% of sales, inventory falls from 5%</t>
  </si>
  <si>
    <t>of sales to 3%, and accounts receivable fall from 13% of sales to 10%.  What happens to the loan need in this scenario relative to your answer in part (b)?</t>
  </si>
  <si>
    <t>f.</t>
  </si>
  <si>
    <t>g.</t>
  </si>
  <si>
    <t>Perform a scenario analysis on your 5-year projection in part (f).  Assume growth in sales is 10%, the cost of goods sold is 41% of sales, and selling, general and</t>
  </si>
  <si>
    <t>Aquatic Supplies Co.</t>
  </si>
  <si>
    <t>Income Statement (in $ millions)</t>
  </si>
  <si>
    <t>Assumptions</t>
  </si>
  <si>
    <t>growth in sales</t>
  </si>
  <si>
    <t>percentage of sales</t>
  </si>
  <si>
    <t>percentage of net PP&amp;E</t>
  </si>
  <si>
    <t>initially constant</t>
  </si>
  <si>
    <t>percentage of earnings before taxes</t>
  </si>
  <si>
    <t>Balance Sheet (in $ millions)</t>
  </si>
  <si>
    <t>Cash &amp; Equivalents</t>
  </si>
  <si>
    <t xml:space="preserve">minimum cash balance as % of sales </t>
  </si>
  <si>
    <t>Account Receivable</t>
  </si>
  <si>
    <t>no change</t>
  </si>
  <si>
    <t>Accrued wages</t>
  </si>
  <si>
    <t>Total Liabilities</t>
  </si>
  <si>
    <t>no dividends paid so all income is retained</t>
  </si>
  <si>
    <t>Accounts receivable</t>
  </si>
  <si>
    <t>Inventory</t>
  </si>
  <si>
    <t xml:space="preserve">  Total current assets</t>
  </si>
  <si>
    <t xml:space="preserve">  Total assets</t>
  </si>
  <si>
    <t>Accounts payable</t>
  </si>
  <si>
    <t xml:space="preserve">  Total current liabilities</t>
  </si>
  <si>
    <t>Shareholders' equity</t>
  </si>
  <si>
    <t>The five year projection appears below.</t>
  </si>
  <si>
    <t xml:space="preserve"> a.  Calculate Aquatic Supplies's sustainable and actual growth rates in these years.  </t>
  </si>
  <si>
    <t>b.  What do these numbers suggest to you?</t>
  </si>
  <si>
    <t>Aquatic Supplies Co. Five Year Projected Income Statements and Balance Sheets</t>
  </si>
  <si>
    <t>Depreciation, Depletion, &amp; Amortization</t>
  </si>
  <si>
    <t>a.  What were HCA's liabilities-to-assets ratios and times-interest-earned ratios in the years 2005 through 2009?</t>
  </si>
  <si>
    <t xml:space="preserve">b.  What percentage decline in EBIT could HCA have suffered each year between 2005 and 2009 before the      company would have been unable to make interest payments out of operating earnings, where operating earnings is defined as EBIT?  </t>
  </si>
  <si>
    <t>c.  How volatile have HCA's cash flows been over the period 2005 - 2009?</t>
  </si>
  <si>
    <t>d.  Calculate HCA's return on invested capital (ROIC) in the years 2005 - 2009.</t>
  </si>
  <si>
    <t>e.  HCA is the largest private operator of health care facilities in the world with hundrd of facilities in over 20 states.  In 2006, private equity buyers took the company private in a $31.6 billion acquisition.  In broad terms how costly do you think financial distress would be to HCA if it began to appear the company might be having difficulty servicing its debt?  Why?</t>
  </si>
  <si>
    <t xml:space="preserve">f.  In late 2010 HCA announced an intended dividend recapitalization in which it would pay a $2 billion dividend to shareholders financed in large part by a $1.53 billion bond offering.  At an interest rate of 6 percent, how would the added debt have affected HCA's times-interest-earned ratio in 2009?  </t>
  </si>
  <si>
    <t>g.  Please comment on HCA's capital structure.  Is its 2009 debt level prudent?  Is it smart to add another $1.53 billion to this total?  Why, or why not?</t>
  </si>
  <si>
    <t>HCA INC</t>
  </si>
  <si>
    <t>($ MILLIONS, EXCEPT PER SHARE)</t>
  </si>
  <si>
    <t>Depreciation</t>
  </si>
  <si>
    <t>Net Income</t>
  </si>
  <si>
    <t>Investments at Equity</t>
  </si>
  <si>
    <t>Other Investments</t>
  </si>
  <si>
    <t>Deferred Charges</t>
  </si>
  <si>
    <t xml:space="preserve">Preferred Stock </t>
  </si>
  <si>
    <t>Common Equity</t>
  </si>
  <si>
    <t xml:space="preserve">In many financial transactions, interest is computed and charged more than once a year.  Interest on corporate bonds, for example, is usually payable every six months.  </t>
  </si>
  <si>
    <r>
      <t xml:space="preserve">Consider a loan transaction in which interest is charged at the rate of 1 percent per month.  Sometimes such a transaction is described as having an interest rate of 12 percent per annum.  More precisely, this rate should be described as a </t>
    </r>
    <r>
      <rPr>
        <i/>
        <sz val="11"/>
        <rFont val="Times New Roman"/>
        <family val="1"/>
      </rPr>
      <t>nominal</t>
    </r>
    <r>
      <rPr>
        <sz val="11"/>
        <rFont val="Times New Roman"/>
        <family val="1"/>
      </rPr>
      <t xml:space="preserve"> 12 percent per annum coumpounded monthly.</t>
    </r>
  </si>
  <si>
    <t>Clearly, it is desirable to recognize the difference between 1 percent per month compounded monthly and 12 percent per annum compounded annually.  If $1,000 is borrowed with interest at 1 percent per month compounded monthly, the amount due in one year is:</t>
  </si>
  <si>
    <r>
      <t>F = $1,000(1.01)</t>
    </r>
    <r>
      <rPr>
        <vertAlign val="superscript"/>
        <sz val="11"/>
        <rFont val="Times New Roman"/>
        <family val="1"/>
      </rPr>
      <t>12</t>
    </r>
    <r>
      <rPr>
        <sz val="11"/>
        <rFont val="Times New Roman"/>
        <family val="1"/>
      </rPr>
      <t xml:space="preserve"> = $1,000(1.1268) = $1,126.80  This compares to F = $1,000(1+.12) =$1,120.00 for annual compounding.</t>
    </r>
  </si>
  <si>
    <r>
      <t xml:space="preserve">Hence, the monthly compounding has the same effect on the year-end amount due as the charging of a rate of 12.68 percent compounded annually.  12.68 percent is referred to as the </t>
    </r>
    <r>
      <rPr>
        <i/>
        <sz val="11"/>
        <rFont val="Times New Roman"/>
        <family val="1"/>
      </rPr>
      <t>effective</t>
    </r>
    <r>
      <rPr>
        <sz val="11"/>
        <rFont val="Times New Roman"/>
        <family val="1"/>
      </rPr>
      <t xml:space="preserve"> interest rate.  </t>
    </r>
  </si>
  <si>
    <r>
      <t xml:space="preserve">To generalize, if interest is compounded </t>
    </r>
    <r>
      <rPr>
        <i/>
        <sz val="11"/>
        <rFont val="Times New Roman"/>
        <family val="1"/>
      </rPr>
      <t>m</t>
    </r>
    <r>
      <rPr>
        <sz val="11"/>
        <rFont val="Times New Roman"/>
        <family val="1"/>
      </rPr>
      <t xml:space="preserve"> times a year at an interest rate of </t>
    </r>
    <r>
      <rPr>
        <i/>
        <sz val="11"/>
        <rFont val="Times New Roman"/>
        <family val="1"/>
      </rPr>
      <t>r/m</t>
    </r>
    <r>
      <rPr>
        <sz val="11"/>
        <rFont val="Times New Roman"/>
        <family val="1"/>
      </rPr>
      <t xml:space="preserve"> per compounding period.  Then,</t>
    </r>
  </si>
  <si>
    <r>
      <t xml:space="preserve">The nominal interest rate per annum, or the APR = </t>
    </r>
    <r>
      <rPr>
        <i/>
        <sz val="11"/>
        <rFont val="Times New Roman"/>
        <family val="1"/>
      </rPr>
      <t>m(r/m) = r</t>
    </r>
    <r>
      <rPr>
        <sz val="11"/>
        <rFont val="Times New Roman"/>
        <family val="1"/>
      </rPr>
      <t>.</t>
    </r>
  </si>
  <si>
    <r>
      <t xml:space="preserve">The effective interest rate per annum,or the EAR = </t>
    </r>
    <r>
      <rPr>
        <i/>
        <sz val="11"/>
        <rFont val="Times New Roman"/>
        <family val="1"/>
      </rPr>
      <t>(1+r/m)</t>
    </r>
    <r>
      <rPr>
        <i/>
        <vertAlign val="superscript"/>
        <sz val="11"/>
        <rFont val="Times New Roman"/>
        <family val="1"/>
      </rPr>
      <t>m</t>
    </r>
    <r>
      <rPr>
        <i/>
        <sz val="11"/>
        <rFont val="Times New Roman"/>
        <family val="1"/>
      </rPr>
      <t xml:space="preserve"> - 1</t>
    </r>
    <r>
      <rPr>
        <sz val="11"/>
        <rFont val="Times New Roman"/>
        <family val="1"/>
      </rPr>
      <t>.</t>
    </r>
  </si>
  <si>
    <t>Consider a $100,000, 30 year, fixed-rate, 9 percent, home mortgage requiring monthly payments.</t>
  </si>
  <si>
    <t>a.  The monthly interest rate on the mortgage is 9%/12 months = .75%.  What is the APRon the mortgage?</t>
  </si>
  <si>
    <t>b.  What is the EAR on the mortgage?</t>
  </si>
  <si>
    <t>c.  The borrower's payment book will look something like the following.  Complete the entries for the first 6 months.</t>
  </si>
  <si>
    <t>Outstanding Balance Beginning of Month</t>
  </si>
  <si>
    <t>Monthly payment</t>
  </si>
  <si>
    <t>Interest due</t>
  </si>
  <si>
    <t>Principal payment</t>
  </si>
  <si>
    <t>Outstanding Balance End of Month</t>
  </si>
  <si>
    <t>Date</t>
  </si>
  <si>
    <t xml:space="preserve">d.  After paying on this mortgage for 15 years, what will be the remaining principal outstanding?  </t>
  </si>
  <si>
    <t>e.  Suppose after 15 years the borrower has the opportunity to refinance the remaining principal on the mortgage with a new 15-year mortgage carrying an interest rate of  7 1/8%.  Refinancing will involve $250 in costs and "points" equal to 1.5 percent of the amount borrowed.  If the borrower plans to live in the house for 15 more years, does it make economic sense to refinance?  Does your answer change if the borrower only intends to live in the house for 5 more years and will pay off any loans outstanding at that time?  You may ignore taxes and may assume there are no prepayment penalties on either mortgage.</t>
  </si>
  <si>
    <t>Expected life</t>
  </si>
  <si>
    <t>Salvage value</t>
  </si>
  <si>
    <t xml:space="preserve">You work for Mattel, a profitable toy manufacturer, and you are negotiating with Warner Brothers for the rights to manufacture and sell Harry Potter lunchboxes (you already sell related action figures). Your marketing department estimates that you can sell $800 million worth of lunchboxes per year for 3 years, starting next year.  At the end of year 3, you will liquidate the assets of the business.  </t>
  </si>
  <si>
    <t>Given the following information about this new product investment, identify the relevant cash flows, and calculate the investment's net present value, benefit-cost ratio, and internal rate of return.  Make whatever assumptions you feel necessary and explain them briefly.</t>
  </si>
  <si>
    <t>($ in thousands)</t>
  </si>
  <si>
    <t>Marketing Research Costs, to date</t>
  </si>
  <si>
    <t>Initial cost of new equipment</t>
  </si>
  <si>
    <t>Licensing rights to use images (To be expensed for tax purposes at time 0)</t>
  </si>
  <si>
    <t>5 yrs</t>
  </si>
  <si>
    <t>Depreciation method</t>
  </si>
  <si>
    <t>Straight-line over 5 years to 0 salvage value</t>
  </si>
  <si>
    <t>Selling price of new equipment in 3 years*</t>
  </si>
  <si>
    <t>Incremental annual sales</t>
  </si>
  <si>
    <t>Incremental annual production costs</t>
  </si>
  <si>
    <t>Incremental annual selling</t>
  </si>
  <si>
    <t xml:space="preserve">     and administrative costs</t>
  </si>
  <si>
    <t xml:space="preserve">Current annual overhead costs </t>
  </si>
  <si>
    <t>Immediate advertising expenses for launch (To be expensed for tax purposes at tme 0)</t>
  </si>
  <si>
    <t>Working capital required, as a % of production costs</t>
  </si>
  <si>
    <t xml:space="preserve">  (Needed at time 0.)</t>
  </si>
  <si>
    <t>Minimum required rate of return</t>
  </si>
  <si>
    <t>*The company must pay a 40% tax on the difference between the selling price and the asset's book value at time of sale.</t>
  </si>
  <si>
    <t>Key facts and assumptions concerning Kroger Company, at December 12, 2007, appear below.  Using this information, answer the questions following.</t>
  </si>
  <si>
    <t>Yield to maturity on long-term government bonds</t>
  </si>
  <si>
    <t>Yield to maturity on company long-term bonds</t>
  </si>
  <si>
    <t>Coupon rate on company long-term bonds</t>
  </si>
  <si>
    <t>Market price of risk, or risk premium</t>
  </si>
  <si>
    <t>Estimated company equity beta</t>
  </si>
  <si>
    <t>Stock price per share</t>
  </si>
  <si>
    <t xml:space="preserve">Number of shares outstanding </t>
  </si>
  <si>
    <t>million</t>
  </si>
  <si>
    <t>Book value of equity</t>
  </si>
  <si>
    <t>Book value of interest-bearing debt</t>
  </si>
  <si>
    <t xml:space="preserve">Estimate Kroger's cost of equity capital. </t>
  </si>
  <si>
    <t>Estimate Kroger's weighted-average cost of capital.  Prepare a spreadsheet or table showing the relevant variables.</t>
  </si>
  <si>
    <t>In early 2015, Integrated Communiciations, Ltd. was interested in acquiring Fractal Antenna Systems, Inc., a privately-held company producing compact antennae.  As a first step in deciding what price to bid for Fractal, Integrated's finance department has prepared a five-year financial projection for the company assuming an acquisition.  Use this projection and Fractal's 2014 actual financial figures to answer the questions below.</t>
  </si>
  <si>
    <t>Fractal Antenna Systems, Inc.</t>
  </si>
  <si>
    <t>5-year Financial Projection</t>
  </si>
  <si>
    <t>($ millions)</t>
  </si>
  <si>
    <t>Actual 2014</t>
  </si>
  <si>
    <t>Income statement</t>
  </si>
  <si>
    <t>Cost of sales</t>
  </si>
  <si>
    <t xml:space="preserve">  Gross income</t>
  </si>
  <si>
    <t>Operating expenses</t>
  </si>
  <si>
    <t xml:space="preserve">  Net income before tax</t>
  </si>
  <si>
    <t>Provision for taxes</t>
  </si>
  <si>
    <t xml:space="preserve">  Net income after tax</t>
  </si>
  <si>
    <t>Balance sheet</t>
  </si>
  <si>
    <t>Cash and securities</t>
  </si>
  <si>
    <t>Other current assets</t>
  </si>
  <si>
    <t>Gross property and equipment</t>
  </si>
  <si>
    <t xml:space="preserve">  Net property and equipment</t>
  </si>
  <si>
    <t>Goodwill</t>
  </si>
  <si>
    <t>Short-term debt</t>
  </si>
  <si>
    <t>Accrued expenses</t>
  </si>
  <si>
    <t>Deferred taxes</t>
  </si>
  <si>
    <t xml:space="preserve">  Total liabilities and equity</t>
  </si>
  <si>
    <t>a.  Estimate Fractal's free cash flow from 2015 through 2019.</t>
  </si>
  <si>
    <t xml:space="preserve">b. Estimate the present value of Fractal's free cash flow for the years 2015 - 2019.  Integrated's WACC is 8.0 percent.  Fractal's WACC is 11.5 percent, and the average of the two companies' WACCs, weighted by sales, is 8.2 percent.  </t>
  </si>
  <si>
    <t>c. Estimate Fractal's value at the end of 2014 assuming it is worth the book value of its assets at the end of 2019.</t>
  </si>
  <si>
    <t>d.  Based on your answer to (c) above,  what is the maximum acquisition price Integrated should pay to acquire Fractal's equity?</t>
  </si>
  <si>
    <t>e. Estimate Fractal's value at the end of 2014 assuming in the years after 2019 the company's free cash flow grows 4 percent per year in perpetuity.</t>
  </si>
  <si>
    <t>f.  Based on your answer to (e) above,  what is the maximum acquisition price Integrated should pay to acquire Fractal's equity?</t>
  </si>
  <si>
    <t xml:space="preserve">g. Estimate Fractal's value at the end of 2014 assuming that at year-end 2019 the company's equity is worth 15 times earnings after tax and its debt is worth book value.  </t>
  </si>
  <si>
    <t>h.  Based on your answer to (g) above,  what is the maximum acquisition price Integrated should pay to acquire Fractal's equity?</t>
  </si>
  <si>
    <t>i.  Assuming Fractal has 60 million shares outstanding,  what maximum acquisition price per share is consistent with each of the three estimated  values of equity determined in (d), (f) and (h)?</t>
  </si>
  <si>
    <t>j.  Which of the three estimated maximum acquisition prices in question (i) above do you think is least reliable?</t>
  </si>
  <si>
    <t>Chapter 2 Problem 7</t>
    <phoneticPr fontId="27"/>
  </si>
  <si>
    <t>Chapter 3 Problem 7</t>
    <phoneticPr fontId="27"/>
  </si>
  <si>
    <t>Below are the 2011 financial statements for Aquatic Supplies Co.  Also appearing are management’s forecasts for how individual financial statement items will vary in the</t>
    <phoneticPr fontId="27"/>
  </si>
  <si>
    <t>Prepare a spreadsheet to estimate Aquatic Supplies 's 2012 need for external funding assuming long-term debt and interest expense remain at their 2011 levels.</t>
    <phoneticPr fontId="27"/>
  </si>
  <si>
    <t>Return now to the original assumptions and extend your projections in part (b) through 2016.  Continue to assume that all external funding needs will be met with debt at 10%</t>
    <phoneticPr fontId="27"/>
  </si>
  <si>
    <t>interest and any excess cash will add to the company’s cash balance.  What are your projected values for long-term debt and cash and equivalents in 2016?</t>
    <phoneticPr fontId="27"/>
  </si>
  <si>
    <t>administrative expenses are 50% of sales.  What are your projected values for long-term debt and cash balance in 2016?</t>
    <phoneticPr fontId="27"/>
  </si>
  <si>
    <t>7.</t>
    <phoneticPr fontId="27"/>
  </si>
  <si>
    <t>Chapter 6 Problem 7</t>
    <phoneticPr fontId="27"/>
  </si>
  <si>
    <t>Chapter 4 Problem 6</t>
    <phoneticPr fontId="27"/>
  </si>
  <si>
    <t>Pro Forma Forecasts 2012 - 2016</t>
    <phoneticPr fontId="27"/>
  </si>
  <si>
    <t>Chapter 7 Problem 7</t>
    <phoneticPr fontId="27"/>
  </si>
  <si>
    <t xml:space="preserve">Chapter 7 Problem 8 </t>
    <phoneticPr fontId="27"/>
  </si>
  <si>
    <t>Chapter 8 Problem 9</t>
    <phoneticPr fontId="27"/>
  </si>
  <si>
    <t xml:space="preserve">Problem 7.f in Chapter 3 asks you to construct a five year financial projection for Aquatic Supplies beginning in 2012. </t>
    <phoneticPr fontId="27"/>
  </si>
  <si>
    <t>Chapter 9 Problem 8</t>
    <phoneticPr fontId="27"/>
  </si>
</sst>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76" formatCode="&quot;$&quot;#,##0_);[Red]\(&quot;$&quot;#,##0\)"/>
    <numFmt numFmtId="177" formatCode="&quot;$&quot;#,##0.00_);[Red]\(&quot;$&quot;#,##0.00\)"/>
    <numFmt numFmtId="178" formatCode="_(&quot;$&quot;* #,##0.00_);_(&quot;$&quot;* \(#,##0.00\);_(&quot;$&quot;* &quot;-&quot;??_);_(@_)"/>
    <numFmt numFmtId="179" formatCode="_(* #,##0.00_);_(* \(#,##0.00\);_(* &quot;-&quot;??_);_(@_)"/>
    <numFmt numFmtId="180" formatCode="#,##0.000_);\(#,##0.000\)"/>
    <numFmt numFmtId="181" formatCode="0_);\(0\)"/>
    <numFmt numFmtId="182" formatCode="#,##0.000_);[Red]\(#,##0.000\)"/>
    <numFmt numFmtId="183" formatCode="0.0%"/>
    <numFmt numFmtId="184" formatCode="_(* #,##0.0_);_(* \(#,##0.0\);_(* &quot;-&quot;??_);_(@_)"/>
    <numFmt numFmtId="185" formatCode="_(* #,##0_);_(* \(#,##0\);_(* &quot;-&quot;??_);_(@_)"/>
    <numFmt numFmtId="186" formatCode="_(&quot;$&quot;* #,##0_);_(&quot;$&quot;* \(#,##0\);_(&quot;$&quot;* &quot;-&quot;??_);_(@_)"/>
    <numFmt numFmtId="187" formatCode="_(&quot;$&quot;* #,##0.000_);_(&quot;$&quot;* \(#,##0.000\);_(&quot;$&quot;* &quot;-&quot;??_);_(@_)"/>
    <numFmt numFmtId="188" formatCode="_(* #,##0.000_);_(* \(#,##0.000\);_(* &quot;-&quot;??_);_(@_)"/>
    <numFmt numFmtId="189" formatCode="mm\-dd"/>
  </numFmts>
  <fonts count="28" x14ac:knownFonts="1">
    <font>
      <sz val="10"/>
      <name val="Arial"/>
      <family val="2"/>
    </font>
    <font>
      <sz val="11"/>
      <color theme="1"/>
      <name val="ＭＳ Ｐゴシック"/>
      <family val="2"/>
      <scheme val="minor"/>
    </font>
    <font>
      <sz val="10"/>
      <name val="Arial"/>
      <family val="2"/>
    </font>
    <font>
      <b/>
      <sz val="14"/>
      <name val="Times New Roman"/>
      <family val="1"/>
    </font>
    <font>
      <sz val="12"/>
      <name val="Times New Roman"/>
      <family val="1"/>
    </font>
    <font>
      <b/>
      <sz val="12"/>
      <name val="Times New Roman"/>
      <family val="1"/>
    </font>
    <font>
      <b/>
      <sz val="10"/>
      <name val="Times New Roman"/>
      <family val="1"/>
    </font>
    <font>
      <sz val="10"/>
      <name val="Times New Roman"/>
      <family val="1"/>
    </font>
    <font>
      <sz val="9"/>
      <name val="Times New Roman"/>
      <family val="1"/>
    </font>
    <font>
      <b/>
      <u/>
      <sz val="10"/>
      <name val="Times New Roman"/>
      <family val="1"/>
    </font>
    <font>
      <sz val="7"/>
      <name val="Times New Roman"/>
      <family val="1"/>
    </font>
    <font>
      <sz val="14"/>
      <name val="Times New Roman"/>
      <family val="1"/>
    </font>
    <font>
      <sz val="12"/>
      <name val="Arial"/>
      <family val="2"/>
    </font>
    <font>
      <b/>
      <sz val="10"/>
      <name val="Arial"/>
      <family val="2"/>
    </font>
    <font>
      <u val="doubleAccounting"/>
      <sz val="10"/>
      <name val="Times New Roman"/>
      <family val="1"/>
    </font>
    <font>
      <b/>
      <i/>
      <sz val="10"/>
      <name val="Times New Roman"/>
      <family val="1"/>
    </font>
    <font>
      <sz val="12"/>
      <color theme="1"/>
      <name val="Times New Roman"/>
      <family val="1"/>
    </font>
    <font>
      <sz val="11"/>
      <color theme="1"/>
      <name val="Times New Roman"/>
      <family val="1"/>
    </font>
    <font>
      <b/>
      <i/>
      <sz val="11"/>
      <color theme="1"/>
      <name val="Times New Roman"/>
      <family val="1"/>
    </font>
    <font>
      <sz val="11"/>
      <name val="Times New Roman"/>
      <family val="1"/>
    </font>
    <font>
      <sz val="11"/>
      <name val="Arial"/>
      <family val="2"/>
    </font>
    <font>
      <i/>
      <sz val="11"/>
      <name val="Times New Roman"/>
      <family val="1"/>
    </font>
    <font>
      <vertAlign val="superscript"/>
      <sz val="11"/>
      <name val="Times New Roman"/>
      <family val="1"/>
    </font>
    <font>
      <i/>
      <vertAlign val="superscript"/>
      <sz val="11"/>
      <name val="Times New Roman"/>
      <family val="1"/>
    </font>
    <font>
      <b/>
      <i/>
      <sz val="11"/>
      <name val="Times New Roman"/>
      <family val="1"/>
    </font>
    <font>
      <b/>
      <sz val="11"/>
      <name val="Times New Roman"/>
      <family val="1"/>
    </font>
    <font>
      <b/>
      <i/>
      <sz val="12"/>
      <name val="Times New Roman"/>
      <family val="1"/>
    </font>
    <font>
      <sz val="6"/>
      <name val="ＭＳ Ｐゴシック"/>
      <family val="3"/>
      <charset val="128"/>
    </font>
  </fonts>
  <fills count="2">
    <fill>
      <patternFill patternType="none"/>
    </fill>
    <fill>
      <patternFill patternType="gray125"/>
    </fill>
  </fills>
  <borders count="1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double">
        <color indexed="64"/>
      </bottom>
      <diagonal/>
    </border>
    <border>
      <left/>
      <right/>
      <top/>
      <bottom style="medium">
        <color indexed="64"/>
      </bottom>
      <diagonal/>
    </border>
    <border>
      <left/>
      <right style="thin">
        <color indexed="64"/>
      </right>
      <top style="thin">
        <color indexed="64"/>
      </top>
      <bottom/>
      <diagonal/>
    </border>
    <border>
      <left/>
      <right/>
      <top style="medium">
        <color indexed="64"/>
      </top>
      <bottom/>
      <diagonal/>
    </border>
  </borders>
  <cellStyleXfs count="11">
    <xf numFmtId="0" fontId="0" fillId="0" borderId="0"/>
    <xf numFmtId="179" fontId="2" fillId="0" borderId="0" applyFont="0" applyFill="0" applyBorder="0" applyAlignment="0" applyProtection="0"/>
    <xf numFmtId="9" fontId="2" fillId="0" borderId="0" applyFont="0" applyFill="0" applyBorder="0" applyAlignment="0" applyProtection="0"/>
    <xf numFmtId="179" fontId="2" fillId="0" borderId="0" applyFont="0" applyFill="0" applyBorder="0" applyAlignment="0" applyProtection="0"/>
    <xf numFmtId="9" fontId="2" fillId="0" borderId="0" applyFont="0" applyFill="0" applyBorder="0" applyAlignment="0" applyProtection="0"/>
    <xf numFmtId="0" fontId="1" fillId="0" borderId="0"/>
    <xf numFmtId="178" fontId="1" fillId="0" borderId="0" applyFont="0" applyFill="0" applyBorder="0" applyAlignment="0" applyProtection="0"/>
    <xf numFmtId="179" fontId="1" fillId="0" borderId="0" applyFont="0" applyFill="0" applyBorder="0" applyAlignment="0" applyProtection="0"/>
    <xf numFmtId="9" fontId="1" fillId="0" borderId="0" applyFont="0" applyFill="0" applyBorder="0" applyAlignment="0" applyProtection="0"/>
    <xf numFmtId="178" fontId="2" fillId="0" borderId="0" applyFont="0" applyFill="0" applyBorder="0" applyAlignment="0" applyProtection="0"/>
    <xf numFmtId="0" fontId="1" fillId="0" borderId="0"/>
  </cellStyleXfs>
  <cellXfs count="204">
    <xf numFmtId="0" fontId="0" fillId="0" borderId="0" xfId="0"/>
    <xf numFmtId="0" fontId="4" fillId="0" borderId="0" xfId="0" applyFont="1"/>
    <xf numFmtId="0" fontId="4" fillId="0" borderId="0" xfId="0" applyFont="1" applyAlignment="1"/>
    <xf numFmtId="0" fontId="4" fillId="0" borderId="0" xfId="0" applyFont="1" applyAlignment="1">
      <alignment horizontal="left" indent="1"/>
    </xf>
    <xf numFmtId="0" fontId="7" fillId="0" borderId="0" xfId="0" applyFont="1" applyAlignment="1">
      <alignment horizontal="left" indent="1"/>
    </xf>
    <xf numFmtId="180" fontId="7" fillId="0" borderId="0" xfId="0" applyNumberFormat="1" applyFont="1"/>
    <xf numFmtId="180" fontId="7" fillId="0" borderId="0" xfId="0" applyNumberFormat="1" applyFont="1" applyFill="1"/>
    <xf numFmtId="180" fontId="6" fillId="0" borderId="0" xfId="0" applyNumberFormat="1" applyFont="1" applyAlignment="1">
      <alignment horizontal="centerContinuous"/>
    </xf>
    <xf numFmtId="180" fontId="7" fillId="0" borderId="0" xfId="0" applyNumberFormat="1" applyFont="1" applyAlignment="1">
      <alignment horizontal="centerContinuous"/>
    </xf>
    <xf numFmtId="180" fontId="6" fillId="0" borderId="0" xfId="0" applyNumberFormat="1" applyFont="1"/>
    <xf numFmtId="180" fontId="7" fillId="0" borderId="0" xfId="0" applyNumberFormat="1" applyFont="1" applyAlignment="1">
      <alignment horizontal="center"/>
    </xf>
    <xf numFmtId="181" fontId="8" fillId="0" borderId="0" xfId="0" applyNumberFormat="1" applyFont="1" applyAlignment="1">
      <alignment horizontal="left"/>
    </xf>
    <xf numFmtId="181" fontId="7" fillId="0" borderId="0" xfId="0" applyNumberFormat="1" applyFont="1" applyAlignment="1">
      <alignment horizontal="left"/>
    </xf>
    <xf numFmtId="180" fontId="7" fillId="0" borderId="0" xfId="0" applyNumberFormat="1" applyFont="1" applyBorder="1"/>
    <xf numFmtId="182" fontId="7" fillId="0" borderId="0" xfId="0" applyNumberFormat="1" applyFont="1" applyBorder="1" applyAlignment="1">
      <alignment horizontal="right"/>
    </xf>
    <xf numFmtId="180" fontId="6" fillId="0" borderId="0" xfId="0" applyNumberFormat="1" applyFont="1" applyAlignment="1">
      <alignment horizontal="center"/>
    </xf>
    <xf numFmtId="0" fontId="3" fillId="0" borderId="0" xfId="0" applyFont="1" applyBorder="1"/>
    <xf numFmtId="0" fontId="4" fillId="0" borderId="0" xfId="0" applyFont="1" applyBorder="1"/>
    <xf numFmtId="0" fontId="10" fillId="0" borderId="0" xfId="0" applyFont="1" applyAlignment="1">
      <alignment horizontal="left" indent="10"/>
    </xf>
    <xf numFmtId="180" fontId="11" fillId="0" borderId="0" xfId="0" applyNumberFormat="1" applyFont="1" applyFill="1"/>
    <xf numFmtId="180" fontId="7" fillId="0" borderId="0" xfId="0" applyNumberFormat="1" applyFont="1" applyAlignment="1">
      <alignment horizontal="left"/>
    </xf>
    <xf numFmtId="180" fontId="9" fillId="0" borderId="0" xfId="0" applyNumberFormat="1" applyFont="1" applyBorder="1" applyAlignment="1">
      <alignment horizontal="center"/>
    </xf>
    <xf numFmtId="185" fontId="7" fillId="0" borderId="0" xfId="3" applyNumberFormat="1" applyFont="1" applyBorder="1" applyAlignment="1">
      <alignment horizontal="right"/>
    </xf>
    <xf numFmtId="185" fontId="7" fillId="0" borderId="0" xfId="3" quotePrefix="1" applyNumberFormat="1" applyFont="1" applyBorder="1" applyAlignment="1">
      <alignment horizontal="right"/>
    </xf>
    <xf numFmtId="9" fontId="7" fillId="0" borderId="0" xfId="4" applyFont="1"/>
    <xf numFmtId="180" fontId="6" fillId="0" borderId="0" xfId="0" applyNumberFormat="1" applyFont="1" applyAlignment="1">
      <alignment horizontal="left"/>
    </xf>
    <xf numFmtId="0" fontId="12" fillId="0" borderId="0" xfId="0" applyFont="1"/>
    <xf numFmtId="184" fontId="2" fillId="0" borderId="0" xfId="3" applyNumberFormat="1" applyFont="1"/>
    <xf numFmtId="0" fontId="2" fillId="0" borderId="0" xfId="0" applyFont="1"/>
    <xf numFmtId="184" fontId="2" fillId="0" borderId="0" xfId="3" applyNumberFormat="1" applyFont="1" applyAlignment="1">
      <alignment horizontal="right"/>
    </xf>
    <xf numFmtId="0" fontId="13" fillId="0" borderId="0" xfId="0" applyFont="1" applyAlignment="1">
      <alignment horizontal="left"/>
    </xf>
    <xf numFmtId="183" fontId="7" fillId="0" borderId="0" xfId="4" applyNumberFormat="1" applyFont="1" applyBorder="1" applyAlignment="1">
      <alignment horizontal="center"/>
    </xf>
    <xf numFmtId="9" fontId="2" fillId="0" borderId="0" xfId="4" applyFont="1"/>
    <xf numFmtId="183" fontId="2" fillId="0" borderId="0" xfId="4" applyNumberFormat="1" applyFont="1"/>
    <xf numFmtId="0" fontId="13" fillId="0" borderId="0" xfId="0" applyFont="1" applyAlignment="1">
      <alignment horizontal="right"/>
    </xf>
    <xf numFmtId="184" fontId="2" fillId="0" borderId="0" xfId="3" applyNumberFormat="1" applyFont="1" applyAlignment="1">
      <alignment horizontal="center"/>
    </xf>
    <xf numFmtId="0" fontId="13" fillId="0" borderId="0" xfId="0" applyFont="1"/>
    <xf numFmtId="179" fontId="2" fillId="0" borderId="0" xfId="0" applyNumberFormat="1" applyFont="1"/>
    <xf numFmtId="179" fontId="2" fillId="0" borderId="0" xfId="0" applyNumberFormat="1" applyFont="1" applyAlignment="1">
      <alignment horizontal="center"/>
    </xf>
    <xf numFmtId="0" fontId="1" fillId="0" borderId="0" xfId="5"/>
    <xf numFmtId="0" fontId="1" fillId="0" borderId="0" xfId="5" applyBorder="1"/>
    <xf numFmtId="0" fontId="5" fillId="0" borderId="0" xfId="5" applyFont="1" applyAlignment="1">
      <alignment horizontal="center"/>
    </xf>
    <xf numFmtId="0" fontId="4" fillId="0" borderId="0" xfId="5" applyFont="1" applyAlignment="1">
      <alignment horizontal="center"/>
    </xf>
    <xf numFmtId="0" fontId="2" fillId="0" borderId="0" xfId="5" applyFont="1" applyAlignment="1">
      <alignment horizontal="center"/>
    </xf>
    <xf numFmtId="0" fontId="5" fillId="0" borderId="0" xfId="5" quotePrefix="1" applyFont="1" applyAlignment="1"/>
    <xf numFmtId="0" fontId="7" fillId="0" borderId="0" xfId="5" applyFont="1" applyAlignment="1"/>
    <xf numFmtId="0" fontId="1" fillId="0" borderId="0" xfId="5" applyAlignment="1"/>
    <xf numFmtId="0" fontId="7" fillId="0" borderId="0" xfId="5" applyFont="1" applyAlignment="1">
      <alignment horizontal="right"/>
    </xf>
    <xf numFmtId="0" fontId="1" fillId="0" borderId="0" xfId="5" applyAlignment="1">
      <alignment horizontal="right"/>
    </xf>
    <xf numFmtId="0" fontId="7" fillId="0" borderId="0" xfId="5" applyFont="1" applyAlignment="1">
      <alignment wrapText="1"/>
    </xf>
    <xf numFmtId="0" fontId="7" fillId="0" borderId="0" xfId="5" applyFont="1"/>
    <xf numFmtId="0" fontId="6" fillId="0" borderId="0" xfId="5" applyFont="1" applyAlignment="1">
      <alignment horizontal="center"/>
    </xf>
    <xf numFmtId="0" fontId="7" fillId="0" borderId="0" xfId="5" applyFont="1" applyAlignment="1">
      <alignment horizontal="center"/>
    </xf>
    <xf numFmtId="0" fontId="6" fillId="0" borderId="1" xfId="5" applyFont="1" applyBorder="1" applyAlignment="1">
      <alignment horizontal="center"/>
    </xf>
    <xf numFmtId="180" fontId="7" fillId="0" borderId="0" xfId="5" applyNumberFormat="1" applyFont="1"/>
    <xf numFmtId="187" fontId="7" fillId="0" borderId="0" xfId="6" applyNumberFormat="1" applyFont="1" applyBorder="1" applyAlignment="1">
      <alignment horizontal="right"/>
    </xf>
    <xf numFmtId="9" fontId="7" fillId="0" borderId="0" xfId="5" applyNumberFormat="1" applyFont="1" applyAlignment="1">
      <alignment horizontal="center"/>
    </xf>
    <xf numFmtId="182" fontId="7" fillId="0" borderId="0" xfId="5" applyNumberFormat="1" applyFont="1" applyBorder="1" applyAlignment="1">
      <alignment horizontal="right"/>
    </xf>
    <xf numFmtId="182" fontId="7" fillId="0" borderId="8" xfId="5" applyNumberFormat="1" applyFont="1" applyBorder="1" applyAlignment="1">
      <alignment horizontal="right"/>
    </xf>
    <xf numFmtId="182" fontId="7" fillId="0" borderId="0" xfId="5" applyNumberFormat="1" applyFont="1" applyAlignment="1">
      <alignment horizontal="right"/>
    </xf>
    <xf numFmtId="0" fontId="7" fillId="0" borderId="0" xfId="5" applyFont="1" applyAlignment="1">
      <alignment horizontal="left"/>
    </xf>
    <xf numFmtId="182" fontId="7" fillId="0" borderId="0" xfId="5" applyNumberFormat="1" applyFont="1" applyAlignment="1">
      <alignment horizontal="center"/>
    </xf>
    <xf numFmtId="182" fontId="7" fillId="0" borderId="1" xfId="5" applyNumberFormat="1" applyFont="1" applyBorder="1" applyAlignment="1">
      <alignment horizontal="right"/>
    </xf>
    <xf numFmtId="9" fontId="7" fillId="0" borderId="0" xfId="8" applyFont="1" applyAlignment="1">
      <alignment horizontal="center"/>
    </xf>
    <xf numFmtId="187" fontId="7" fillId="0" borderId="9" xfId="6" applyNumberFormat="1" applyFont="1" applyBorder="1" applyAlignment="1">
      <alignment horizontal="right"/>
    </xf>
    <xf numFmtId="187" fontId="14" fillId="0" borderId="0" xfId="6" applyNumberFormat="1" applyFont="1" applyBorder="1" applyAlignment="1">
      <alignment horizontal="right"/>
    </xf>
    <xf numFmtId="0" fontId="7" fillId="0" borderId="0" xfId="5" applyFont="1" applyBorder="1" applyAlignment="1"/>
    <xf numFmtId="0" fontId="15" fillId="0" borderId="1" xfId="7" applyNumberFormat="1" applyFont="1" applyBorder="1" applyAlignment="1">
      <alignment horizontal="center"/>
    </xf>
    <xf numFmtId="0" fontId="6" fillId="0" borderId="0" xfId="5" applyFont="1" applyBorder="1" applyAlignment="1">
      <alignment horizontal="center"/>
    </xf>
    <xf numFmtId="180" fontId="7" fillId="0" borderId="0" xfId="5" applyNumberFormat="1" applyFont="1" applyBorder="1"/>
    <xf numFmtId="180" fontId="7" fillId="0" borderId="0" xfId="5" applyNumberFormat="1" applyFont="1" applyAlignment="1">
      <alignment horizontal="center"/>
    </xf>
    <xf numFmtId="187" fontId="14" fillId="0" borderId="8" xfId="6" applyNumberFormat="1" applyFont="1" applyBorder="1" applyAlignment="1">
      <alignment horizontal="right"/>
    </xf>
    <xf numFmtId="182" fontId="7" fillId="0" borderId="0" xfId="5" applyNumberFormat="1" applyFont="1"/>
    <xf numFmtId="0" fontId="7" fillId="0" borderId="0" xfId="0" applyFont="1"/>
    <xf numFmtId="0" fontId="3" fillId="0" borderId="0" xfId="0" applyFont="1" applyAlignment="1"/>
    <xf numFmtId="188" fontId="7" fillId="0" borderId="0" xfId="3" applyNumberFormat="1" applyFont="1" applyBorder="1"/>
    <xf numFmtId="9" fontId="7" fillId="0" borderId="0" xfId="4" applyFont="1" applyBorder="1"/>
    <xf numFmtId="188" fontId="7" fillId="0" borderId="0" xfId="3" applyNumberFormat="1" applyFont="1"/>
    <xf numFmtId="0" fontId="5" fillId="0" borderId="0" xfId="0" applyFont="1"/>
    <xf numFmtId="188" fontId="5" fillId="0" borderId="0" xfId="3" applyNumberFormat="1" applyFont="1"/>
    <xf numFmtId="188" fontId="5" fillId="0" borderId="0" xfId="3" applyNumberFormat="1" applyFont="1" applyAlignment="1">
      <alignment horizontal="left"/>
    </xf>
    <xf numFmtId="188" fontId="7" fillId="0" borderId="0" xfId="3" applyNumberFormat="1" applyFont="1" applyAlignment="1">
      <alignment horizontal="center"/>
    </xf>
    <xf numFmtId="188" fontId="6" fillId="0" borderId="0" xfId="3" applyNumberFormat="1" applyFont="1" applyAlignment="1">
      <alignment horizontal="center"/>
    </xf>
    <xf numFmtId="9" fontId="7" fillId="0" borderId="0" xfId="4" applyFont="1" applyAlignment="1">
      <alignment horizontal="center"/>
    </xf>
    <xf numFmtId="0" fontId="15" fillId="0" borderId="1" xfId="3" applyNumberFormat="1" applyFont="1" applyBorder="1" applyAlignment="1">
      <alignment horizontal="center"/>
    </xf>
    <xf numFmtId="9" fontId="6" fillId="0" borderId="1" xfId="4" applyFont="1" applyBorder="1" applyAlignment="1">
      <alignment horizontal="center"/>
    </xf>
    <xf numFmtId="0" fontId="15" fillId="0" borderId="1" xfId="3" applyNumberFormat="1" applyFont="1" applyBorder="1" applyAlignment="1">
      <alignment horizontal="right" wrapText="1"/>
    </xf>
    <xf numFmtId="0" fontId="6" fillId="0" borderId="0" xfId="3" applyNumberFormat="1" applyFont="1" applyBorder="1" applyAlignment="1">
      <alignment horizontal="right" wrapText="1"/>
    </xf>
    <xf numFmtId="188" fontId="6" fillId="0" borderId="0" xfId="3" applyNumberFormat="1" applyFont="1" applyBorder="1" applyAlignment="1">
      <alignment horizontal="right" wrapText="1"/>
    </xf>
    <xf numFmtId="187" fontId="7" fillId="0" borderId="0" xfId="9" applyNumberFormat="1" applyFont="1" applyBorder="1" applyAlignment="1">
      <alignment horizontal="right"/>
    </xf>
    <xf numFmtId="9" fontId="7" fillId="0" borderId="0" xfId="0" applyNumberFormat="1" applyFont="1" applyAlignment="1">
      <alignment horizontal="center"/>
    </xf>
    <xf numFmtId="0" fontId="7" fillId="0" borderId="0" xfId="0" applyFont="1" applyAlignment="1">
      <alignment horizontal="center"/>
    </xf>
    <xf numFmtId="182" fontId="7" fillId="0" borderId="8" xfId="0" applyNumberFormat="1" applyFont="1" applyBorder="1" applyAlignment="1">
      <alignment horizontal="right"/>
    </xf>
    <xf numFmtId="188" fontId="7" fillId="0" borderId="8" xfId="3" applyNumberFormat="1" applyFont="1" applyBorder="1" applyAlignment="1">
      <alignment horizontal="right"/>
    </xf>
    <xf numFmtId="188" fontId="7" fillId="0" borderId="0" xfId="3" applyNumberFormat="1" applyFont="1" applyBorder="1" applyAlignment="1">
      <alignment horizontal="right"/>
    </xf>
    <xf numFmtId="182" fontId="7" fillId="0" borderId="0" xfId="0" applyNumberFormat="1" applyFont="1" applyAlignment="1">
      <alignment horizontal="right"/>
    </xf>
    <xf numFmtId="188" fontId="6" fillId="0" borderId="0" xfId="3" applyNumberFormat="1" applyFont="1"/>
    <xf numFmtId="182" fontId="7" fillId="0" borderId="0" xfId="0" applyNumberFormat="1" applyFont="1" applyAlignment="1">
      <alignment horizontal="center"/>
    </xf>
    <xf numFmtId="182" fontId="7" fillId="0" borderId="1" xfId="0" applyNumberFormat="1" applyFont="1" applyBorder="1" applyAlignment="1">
      <alignment horizontal="right"/>
    </xf>
    <xf numFmtId="187" fontId="14" fillId="0" borderId="9" xfId="9" applyNumberFormat="1" applyFont="1" applyBorder="1" applyAlignment="1">
      <alignment horizontal="right"/>
    </xf>
    <xf numFmtId="187" fontId="7" fillId="0" borderId="3" xfId="9" applyNumberFormat="1" applyFont="1" applyBorder="1" applyAlignment="1">
      <alignment horizontal="right"/>
    </xf>
    <xf numFmtId="0" fontId="15" fillId="0" borderId="0" xfId="3" applyNumberFormat="1" applyFont="1" applyBorder="1" applyAlignment="1">
      <alignment horizontal="center"/>
    </xf>
    <xf numFmtId="187" fontId="14" fillId="0" borderId="8" xfId="9" applyNumberFormat="1" applyFont="1" applyBorder="1" applyAlignment="1">
      <alignment horizontal="right"/>
    </xf>
    <xf numFmtId="188" fontId="6" fillId="0" borderId="0" xfId="3" applyNumberFormat="1" applyFont="1" applyBorder="1"/>
    <xf numFmtId="0" fontId="7" fillId="0" borderId="0" xfId="0" applyFont="1" applyAlignment="1">
      <alignment horizontal="center" wrapText="1"/>
    </xf>
    <xf numFmtId="187" fontId="14" fillId="0" borderId="0" xfId="9" applyNumberFormat="1" applyFont="1" applyBorder="1" applyAlignment="1">
      <alignment horizontal="right"/>
    </xf>
    <xf numFmtId="188" fontId="7" fillId="0" borderId="0" xfId="3" applyNumberFormat="1" applyFont="1" applyAlignment="1">
      <alignment horizontal="right"/>
    </xf>
    <xf numFmtId="0" fontId="5" fillId="0" borderId="0" xfId="0" applyFont="1" applyBorder="1"/>
    <xf numFmtId="0" fontId="7" fillId="0" borderId="0" xfId="0" applyFont="1" applyBorder="1"/>
    <xf numFmtId="10" fontId="7" fillId="0" borderId="0" xfId="4" applyNumberFormat="1" applyFont="1" applyBorder="1"/>
    <xf numFmtId="179" fontId="7" fillId="0" borderId="0" xfId="3" applyFont="1" applyBorder="1"/>
    <xf numFmtId="179" fontId="7" fillId="0" borderId="0" xfId="3" applyFont="1" applyBorder="1" applyAlignment="1">
      <alignment horizontal="center"/>
    </xf>
    <xf numFmtId="180" fontId="17" fillId="0" borderId="0" xfId="5" applyNumberFormat="1" applyFont="1"/>
    <xf numFmtId="180" fontId="17" fillId="0" borderId="0" xfId="5" applyNumberFormat="1" applyFont="1" applyAlignment="1">
      <alignment wrapText="1"/>
    </xf>
    <xf numFmtId="180" fontId="18" fillId="0" borderId="1" xfId="5" applyNumberFormat="1" applyFont="1" applyBorder="1" applyAlignment="1">
      <alignment horizontal="center"/>
    </xf>
    <xf numFmtId="186" fontId="17" fillId="0" borderId="0" xfId="6" applyNumberFormat="1" applyFont="1"/>
    <xf numFmtId="185" fontId="17" fillId="0" borderId="1" xfId="7" applyNumberFormat="1" applyFont="1" applyBorder="1"/>
    <xf numFmtId="185" fontId="17" fillId="0" borderId="0" xfId="7" applyNumberFormat="1" applyFont="1"/>
    <xf numFmtId="185" fontId="17" fillId="0" borderId="3" xfId="7" applyNumberFormat="1" applyFont="1" applyBorder="1"/>
    <xf numFmtId="179" fontId="17" fillId="0" borderId="0" xfId="7" applyFont="1"/>
    <xf numFmtId="9" fontId="17" fillId="0" borderId="0" xfId="8" applyFont="1"/>
    <xf numFmtId="188" fontId="7" fillId="0" borderId="0" xfId="1" applyNumberFormat="1" applyFont="1"/>
    <xf numFmtId="9" fontId="7" fillId="0" borderId="0" xfId="2" applyFont="1"/>
    <xf numFmtId="188" fontId="7" fillId="0" borderId="0" xfId="1" applyNumberFormat="1" applyFont="1" applyBorder="1"/>
    <xf numFmtId="0" fontId="20" fillId="0" borderId="0" xfId="0" applyFont="1"/>
    <xf numFmtId="0" fontId="19" fillId="0" borderId="0" xfId="0" applyFont="1" applyAlignment="1" applyProtection="1">
      <alignment horizontal="left" wrapText="1" indent="5"/>
      <protection locked="0"/>
    </xf>
    <xf numFmtId="0" fontId="20" fillId="0" borderId="0" xfId="0" applyFont="1" applyAlignment="1" applyProtection="1">
      <alignment horizontal="left" wrapText="1" indent="5"/>
      <protection locked="0"/>
    </xf>
    <xf numFmtId="0" fontId="24" fillId="0" borderId="0" xfId="0" applyFont="1" applyAlignment="1">
      <alignment vertical="top" wrapText="1"/>
    </xf>
    <xf numFmtId="0" fontId="24" fillId="0" borderId="10" xfId="0" applyFont="1" applyBorder="1" applyAlignment="1">
      <alignment horizontal="center" wrapText="1"/>
    </xf>
    <xf numFmtId="189" fontId="19" fillId="0" borderId="0" xfId="0" applyNumberFormat="1" applyFont="1" applyAlignment="1">
      <alignment horizontal="justify" vertical="top" wrapText="1"/>
    </xf>
    <xf numFmtId="176" fontId="19" fillId="0" borderId="0" xfId="0" applyNumberFormat="1" applyFont="1" applyAlignment="1">
      <alignment horizontal="right" vertical="top" wrapText="1"/>
    </xf>
    <xf numFmtId="0" fontId="19" fillId="0" borderId="12" xfId="0" applyFont="1" applyBorder="1" applyAlignment="1">
      <alignment horizontal="right" vertical="top" wrapText="1"/>
    </xf>
    <xf numFmtId="0" fontId="7" fillId="0" borderId="0" xfId="0" applyFont="1" applyAlignment="1" applyProtection="1">
      <alignment horizontal="left" wrapText="1" indent="5"/>
      <protection locked="0"/>
    </xf>
    <xf numFmtId="0" fontId="0" fillId="0" borderId="0" xfId="0" applyAlignment="1" applyProtection="1">
      <alignment horizontal="left" wrapText="1" indent="5"/>
      <protection locked="0"/>
    </xf>
    <xf numFmtId="0" fontId="19" fillId="0" borderId="0" xfId="0" applyFont="1" applyAlignment="1">
      <alignment horizontal="left" indent="3"/>
    </xf>
    <xf numFmtId="0" fontId="19" fillId="0" borderId="0" xfId="0" applyFont="1"/>
    <xf numFmtId="186" fontId="19" fillId="0" borderId="0" xfId="9" applyNumberFormat="1" applyFont="1"/>
    <xf numFmtId="0" fontId="19" fillId="0" borderId="0" xfId="0" applyFont="1" applyAlignment="1">
      <alignment horizontal="right"/>
    </xf>
    <xf numFmtId="3" fontId="19" fillId="0" borderId="0" xfId="9" applyNumberFormat="1" applyFont="1"/>
    <xf numFmtId="0" fontId="7" fillId="0" borderId="0" xfId="0" applyFont="1" applyAlignment="1">
      <alignment horizontal="left"/>
    </xf>
    <xf numFmtId="186" fontId="19" fillId="0" borderId="0" xfId="9" applyNumberFormat="1" applyFont="1" applyAlignment="1">
      <alignment horizontal="left"/>
    </xf>
    <xf numFmtId="9" fontId="19" fillId="0" borderId="0" xfId="0" applyNumberFormat="1" applyFont="1"/>
    <xf numFmtId="10" fontId="19" fillId="0" borderId="0" xfId="4" applyNumberFormat="1" applyFont="1"/>
    <xf numFmtId="0" fontId="7" fillId="0" borderId="0" xfId="0" applyFont="1" applyAlignment="1">
      <alignment horizontal="left" wrapText="1" indent="1"/>
    </xf>
    <xf numFmtId="0" fontId="19" fillId="0" borderId="0" xfId="0" applyFont="1" applyBorder="1"/>
    <xf numFmtId="0" fontId="25" fillId="0" borderId="2" xfId="0" applyFont="1" applyBorder="1"/>
    <xf numFmtId="0" fontId="19" fillId="0" borderId="8" xfId="0" applyFont="1" applyBorder="1"/>
    <xf numFmtId="0" fontId="19" fillId="0" borderId="11" xfId="0" applyFont="1" applyBorder="1"/>
    <xf numFmtId="0" fontId="19" fillId="0" borderId="4" xfId="0" applyFont="1" applyBorder="1" applyAlignment="1">
      <alignment horizontal="left" indent="1"/>
    </xf>
    <xf numFmtId="10" fontId="19" fillId="0" borderId="0" xfId="2" applyNumberFormat="1" applyFont="1" applyBorder="1"/>
    <xf numFmtId="0" fontId="19" fillId="0" borderId="5" xfId="0" applyFont="1" applyBorder="1"/>
    <xf numFmtId="179" fontId="19" fillId="0" borderId="0" xfId="1" applyFont="1" applyBorder="1"/>
    <xf numFmtId="178" fontId="19" fillId="0" borderId="0" xfId="9" applyNumberFormat="1" applyFont="1" applyBorder="1"/>
    <xf numFmtId="184" fontId="19" fillId="0" borderId="0" xfId="1" applyNumberFormat="1" applyFont="1" applyBorder="1"/>
    <xf numFmtId="186" fontId="19" fillId="0" borderId="0" xfId="9" applyNumberFormat="1" applyFont="1" applyBorder="1"/>
    <xf numFmtId="183" fontId="19" fillId="0" borderId="0" xfId="2" applyNumberFormat="1" applyFont="1" applyBorder="1"/>
    <xf numFmtId="0" fontId="19" fillId="0" borderId="6" xfId="0" applyFont="1" applyBorder="1"/>
    <xf numFmtId="186" fontId="19" fillId="0" borderId="1" xfId="9" applyNumberFormat="1" applyFont="1" applyBorder="1"/>
    <xf numFmtId="0" fontId="19" fillId="0" borderId="7" xfId="0" applyFont="1" applyBorder="1"/>
    <xf numFmtId="0" fontId="19" fillId="0" borderId="0" xfId="0" applyFont="1" applyAlignment="1">
      <alignment horizontal="right" vertical="top"/>
    </xf>
    <xf numFmtId="9" fontId="7" fillId="0" borderId="0" xfId="0" applyNumberFormat="1" applyFont="1"/>
    <xf numFmtId="0" fontId="7" fillId="0" borderId="0" xfId="0" applyFont="1" applyAlignment="1">
      <alignment vertical="top" wrapText="1"/>
    </xf>
    <xf numFmtId="0" fontId="7" fillId="0" borderId="0" xfId="0" applyFont="1" applyAlignment="1">
      <alignment horizontal="right" vertical="top"/>
    </xf>
    <xf numFmtId="177" fontId="7" fillId="0" borderId="0" xfId="0" applyNumberFormat="1" applyFont="1" applyAlignment="1">
      <alignment horizontal="right" vertical="top"/>
    </xf>
    <xf numFmtId="9" fontId="7" fillId="0" borderId="0" xfId="0" applyNumberFormat="1" applyFont="1" applyAlignment="1">
      <alignment horizontal="right" vertical="top"/>
    </xf>
    <xf numFmtId="0" fontId="4" fillId="0" borderId="0" xfId="0" applyFont="1" applyAlignment="1">
      <alignment horizontal="left" wrapText="1"/>
    </xf>
    <xf numFmtId="0" fontId="26" fillId="0" borderId="1" xfId="0" applyFont="1" applyBorder="1" applyAlignment="1">
      <alignment horizontal="right" wrapText="1"/>
    </xf>
    <xf numFmtId="0" fontId="26" fillId="0" borderId="1" xfId="0" applyFont="1" applyBorder="1"/>
    <xf numFmtId="185" fontId="4" fillId="0" borderId="0" xfId="3" applyNumberFormat="1" applyFont="1"/>
    <xf numFmtId="186" fontId="4" fillId="0" borderId="0" xfId="9" applyNumberFormat="1" applyFont="1"/>
    <xf numFmtId="185" fontId="4" fillId="0" borderId="1" xfId="3" applyNumberFormat="1" applyFont="1" applyBorder="1"/>
    <xf numFmtId="185" fontId="4" fillId="0" borderId="0" xfId="3" applyNumberFormat="1" applyFont="1" applyAlignment="1">
      <alignment horizontal="left" indent="1"/>
    </xf>
    <xf numFmtId="185" fontId="4" fillId="0" borderId="0" xfId="3" applyNumberFormat="1" applyFont="1" applyAlignment="1"/>
    <xf numFmtId="185" fontId="0" fillId="0" borderId="0" xfId="3" applyNumberFormat="1" applyFont="1"/>
    <xf numFmtId="180" fontId="5" fillId="0" borderId="0" xfId="5" applyNumberFormat="1" applyFont="1" applyAlignment="1">
      <alignment horizontal="center"/>
    </xf>
    <xf numFmtId="0" fontId="4" fillId="0" borderId="0" xfId="5" applyFont="1" applyAlignment="1">
      <alignment horizontal="center"/>
    </xf>
    <xf numFmtId="0" fontId="6" fillId="0" borderId="0" xfId="5" applyFont="1" applyAlignment="1">
      <alignment horizontal="center"/>
    </xf>
    <xf numFmtId="0" fontId="7" fillId="0" borderId="0" xfId="5" applyFont="1" applyAlignment="1">
      <alignment horizontal="center"/>
    </xf>
    <xf numFmtId="0" fontId="6" fillId="0" borderId="1" xfId="5" applyFont="1" applyBorder="1" applyAlignment="1">
      <alignment horizontal="center"/>
    </xf>
    <xf numFmtId="180" fontId="6" fillId="0" borderId="0" xfId="5" applyNumberFormat="1" applyFont="1" applyAlignment="1">
      <alignment horizontal="center"/>
    </xf>
    <xf numFmtId="0" fontId="7" fillId="0" borderId="0" xfId="5" applyFont="1" applyAlignment="1">
      <alignment horizontal="center" wrapText="1"/>
    </xf>
    <xf numFmtId="0" fontId="1" fillId="0" borderId="0" xfId="5" applyAlignment="1">
      <alignment horizontal="center"/>
    </xf>
    <xf numFmtId="188" fontId="6" fillId="0" borderId="0" xfId="3" applyNumberFormat="1" applyFont="1" applyAlignment="1">
      <alignment horizontal="center"/>
    </xf>
    <xf numFmtId="180" fontId="17" fillId="0" borderId="0" xfId="5" applyNumberFormat="1" applyFont="1" applyAlignment="1">
      <alignment wrapText="1"/>
    </xf>
    <xf numFmtId="180" fontId="17" fillId="0" borderId="0" xfId="5" applyNumberFormat="1" applyFont="1" applyAlignment="1">
      <alignment horizontal="center"/>
    </xf>
    <xf numFmtId="180" fontId="17" fillId="0" borderId="0" xfId="5" applyNumberFormat="1" applyFont="1" applyAlignment="1">
      <alignment horizontal="left" wrapText="1"/>
    </xf>
    <xf numFmtId="180" fontId="16" fillId="0" borderId="0" xfId="5" applyNumberFormat="1" applyFont="1" applyAlignment="1">
      <alignment horizontal="left" wrapText="1"/>
    </xf>
    <xf numFmtId="180" fontId="17" fillId="0" borderId="0" xfId="5" applyNumberFormat="1" applyFont="1" applyAlignment="1">
      <alignment horizontal="left"/>
    </xf>
    <xf numFmtId="0" fontId="19" fillId="0" borderId="0" xfId="0" applyFont="1" applyAlignment="1" applyProtection="1">
      <alignment horizontal="left" wrapText="1" indent="5"/>
      <protection locked="0"/>
    </xf>
    <xf numFmtId="0" fontId="20" fillId="0" borderId="0" xfId="0" applyFont="1" applyAlignment="1" applyProtection="1">
      <alignment horizontal="left" wrapText="1" indent="5"/>
      <protection locked="0"/>
    </xf>
    <xf numFmtId="0" fontId="24" fillId="0" borderId="0" xfId="0" applyFont="1" applyAlignment="1">
      <alignment horizontal="center" wrapText="1" readingOrder="1"/>
    </xf>
    <xf numFmtId="0" fontId="24" fillId="0" borderId="10" xfId="0" applyFont="1" applyBorder="1" applyAlignment="1">
      <alignment horizontal="center" wrapText="1" readingOrder="1"/>
    </xf>
    <xf numFmtId="0" fontId="19" fillId="0" borderId="0" xfId="0" applyFont="1" applyAlignment="1" applyProtection="1">
      <alignment wrapText="1"/>
      <protection locked="0"/>
    </xf>
    <xf numFmtId="0" fontId="20" fillId="0" borderId="0" xfId="0" applyFont="1" applyAlignment="1" applyProtection="1">
      <alignment wrapText="1"/>
      <protection locked="0"/>
    </xf>
    <xf numFmtId="0" fontId="19" fillId="0" borderId="0" xfId="0" applyFont="1" applyAlignment="1">
      <alignment horizontal="left" wrapText="1" indent="1"/>
    </xf>
    <xf numFmtId="0" fontId="25" fillId="0" borderId="0" xfId="0" applyFont="1" applyAlignment="1">
      <alignment horizontal="center"/>
    </xf>
    <xf numFmtId="0" fontId="19" fillId="0" borderId="0" xfId="0" applyFont="1" applyAlignment="1">
      <alignment wrapText="1"/>
    </xf>
    <xf numFmtId="0" fontId="20" fillId="0" borderId="0" xfId="0" applyFont="1" applyAlignment="1">
      <alignment wrapText="1"/>
    </xf>
    <xf numFmtId="185" fontId="4" fillId="0" borderId="0" xfId="3" applyNumberFormat="1" applyFont="1" applyAlignment="1">
      <alignment horizontal="left" wrapText="1" indent="1"/>
    </xf>
    <xf numFmtId="0" fontId="4" fillId="0" borderId="0" xfId="0" applyFont="1" applyAlignment="1">
      <alignment horizontal="left" wrapText="1"/>
    </xf>
    <xf numFmtId="0" fontId="5" fillId="0" borderId="0" xfId="0" applyFont="1" applyAlignment="1">
      <alignment horizontal="center"/>
    </xf>
    <xf numFmtId="0" fontId="4" fillId="0" borderId="0" xfId="0" applyFont="1" applyAlignment="1">
      <alignment horizontal="center"/>
    </xf>
    <xf numFmtId="185" fontId="4" fillId="0" borderId="0" xfId="3" applyNumberFormat="1" applyFont="1" applyBorder="1" applyAlignment="1" applyProtection="1">
      <alignment horizontal="left" wrapText="1" indent="1"/>
      <protection locked="0"/>
    </xf>
    <xf numFmtId="0" fontId="12" fillId="0" borderId="0" xfId="0" applyFont="1" applyAlignment="1">
      <alignment horizontal="left" wrapText="1" indent="1"/>
    </xf>
  </cellXfs>
  <cellStyles count="11">
    <cellStyle name="Comma 2" xfId="3"/>
    <cellStyle name="Comma 3" xfId="7"/>
    <cellStyle name="Currency 2" xfId="6"/>
    <cellStyle name="Currency 3" xfId="9"/>
    <cellStyle name="Normal 2" xfId="5"/>
    <cellStyle name="Normal 3" xfId="10"/>
    <cellStyle name="Percent 2" xfId="4"/>
    <cellStyle name="Percent 3" xfId="8"/>
    <cellStyle name="パーセント" xfId="2" builtinId="5"/>
    <cellStyle name="桁区切り [0.00]" xfId="1" builtinId="3"/>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7"/>
  <sheetViews>
    <sheetView tabSelected="1" workbookViewId="0">
      <selection activeCell="C12" sqref="C12"/>
    </sheetView>
  </sheetViews>
  <sheetFormatPr defaultColWidth="9.28515625" defaultRowHeight="11.65" customHeight="1" x14ac:dyDescent="0.2"/>
  <cols>
    <col min="1" max="1" width="8.7109375" style="6" customWidth="1"/>
    <col min="2" max="2" width="28.7109375" style="5" customWidth="1"/>
    <col min="3" max="3" width="16.7109375" style="5" customWidth="1"/>
    <col min="4" max="6" width="11.7109375" style="5" customWidth="1"/>
    <col min="7" max="7" width="12.7109375" style="5" customWidth="1"/>
    <col min="8" max="9" width="11.7109375" style="5" customWidth="1"/>
    <col min="10" max="16384" width="9.28515625" style="5"/>
  </cols>
  <sheetData>
    <row r="1" spans="1:9" s="17" customFormat="1" ht="18.75" x14ac:dyDescent="0.3">
      <c r="A1" s="16" t="s">
        <v>230</v>
      </c>
    </row>
    <row r="2" spans="1:9" ht="23.25" customHeight="1" x14ac:dyDescent="0.25">
      <c r="A2" s="3" t="s">
        <v>58</v>
      </c>
      <c r="B2" s="6"/>
      <c r="C2" s="6"/>
      <c r="D2" s="6"/>
      <c r="E2" s="6"/>
      <c r="F2" s="6"/>
      <c r="G2" s="6"/>
      <c r="H2" s="6"/>
      <c r="I2" s="6"/>
    </row>
    <row r="3" spans="1:9" ht="15.75" x14ac:dyDescent="0.25">
      <c r="A3" s="18" t="s">
        <v>59</v>
      </c>
      <c r="B3" s="6"/>
      <c r="C3" s="6"/>
      <c r="D3" s="6"/>
      <c r="E3" s="6"/>
      <c r="F3" s="6"/>
      <c r="G3" s="6"/>
      <c r="H3" s="6"/>
      <c r="I3" s="6"/>
    </row>
    <row r="4" spans="1:9" ht="15.75" x14ac:dyDescent="0.25">
      <c r="A4" s="18" t="s">
        <v>60</v>
      </c>
      <c r="B4" s="6"/>
      <c r="C4" s="6"/>
      <c r="D4" s="6"/>
      <c r="E4" s="6"/>
      <c r="F4" s="6"/>
      <c r="G4" s="6"/>
      <c r="H4" s="6"/>
      <c r="I4" s="6"/>
    </row>
    <row r="5" spans="1:9" ht="15.75" x14ac:dyDescent="0.25">
      <c r="A5" s="18" t="s">
        <v>61</v>
      </c>
      <c r="B5" s="6"/>
      <c r="C5" s="6"/>
      <c r="D5" s="6"/>
      <c r="E5" s="6"/>
      <c r="F5" s="6"/>
      <c r="G5" s="6"/>
      <c r="H5" s="6"/>
      <c r="I5" s="6"/>
    </row>
    <row r="6" spans="1:9" ht="21" customHeight="1" x14ac:dyDescent="0.25">
      <c r="A6" s="2" t="s">
        <v>62</v>
      </c>
      <c r="B6" s="6"/>
      <c r="C6" s="6"/>
      <c r="D6" s="6"/>
      <c r="E6" s="6"/>
      <c r="F6" s="6"/>
      <c r="G6" s="6"/>
      <c r="H6" s="6"/>
      <c r="I6" s="6"/>
    </row>
    <row r="7" spans="1:9" ht="15.75" x14ac:dyDescent="0.25">
      <c r="A7" s="18" t="s">
        <v>63</v>
      </c>
      <c r="B7" s="6"/>
      <c r="C7" s="6"/>
      <c r="D7" s="6"/>
      <c r="E7" s="6"/>
      <c r="F7" s="6"/>
      <c r="G7" s="6"/>
      <c r="H7" s="6"/>
      <c r="I7" s="6"/>
    </row>
    <row r="8" spans="1:9" ht="15.75" x14ac:dyDescent="0.25">
      <c r="A8" s="18" t="s">
        <v>64</v>
      </c>
      <c r="B8" s="6"/>
      <c r="C8" s="6"/>
      <c r="D8" s="6"/>
      <c r="E8" s="6"/>
      <c r="F8" s="6"/>
      <c r="G8" s="6"/>
      <c r="H8" s="6"/>
      <c r="I8" s="6"/>
    </row>
    <row r="9" spans="1:9" ht="21" customHeight="1" x14ac:dyDescent="0.25">
      <c r="A9" s="1" t="s">
        <v>65</v>
      </c>
      <c r="B9" s="6"/>
      <c r="C9" s="6"/>
      <c r="D9" s="6"/>
      <c r="E9" s="6"/>
      <c r="F9" s="6"/>
      <c r="G9" s="6"/>
      <c r="H9" s="6"/>
      <c r="I9" s="6"/>
    </row>
    <row r="10" spans="1:9" ht="15.75" customHeight="1" x14ac:dyDescent="0.3">
      <c r="A10" s="19"/>
      <c r="B10" s="6"/>
      <c r="C10" s="6"/>
      <c r="D10" s="6"/>
      <c r="E10" s="6"/>
      <c r="F10" s="6"/>
      <c r="G10" s="6"/>
      <c r="H10" s="6"/>
      <c r="I10" s="6"/>
    </row>
    <row r="11" spans="1:9" ht="15.75" customHeight="1" x14ac:dyDescent="0.2">
      <c r="B11" s="7" t="s">
        <v>8</v>
      </c>
      <c r="C11" s="8"/>
      <c r="D11" s="8"/>
      <c r="E11" s="8"/>
      <c r="F11" s="7"/>
      <c r="G11" s="7"/>
      <c r="H11" s="7"/>
      <c r="I11" s="6"/>
    </row>
    <row r="12" spans="1:9" ht="15.75" customHeight="1" x14ac:dyDescent="0.2">
      <c r="B12" s="7" t="s">
        <v>9</v>
      </c>
      <c r="C12" s="8"/>
      <c r="D12" s="8"/>
      <c r="E12" s="8"/>
      <c r="F12" s="7"/>
      <c r="G12" s="7"/>
      <c r="H12" s="7"/>
      <c r="I12" s="6"/>
    </row>
    <row r="13" spans="1:9" ht="15.75" customHeight="1" x14ac:dyDescent="0.2">
      <c r="B13" s="9"/>
      <c r="E13" s="10"/>
      <c r="F13" s="10"/>
      <c r="I13" s="6"/>
    </row>
    <row r="14" spans="1:9" ht="15.75" customHeight="1" x14ac:dyDescent="0.2">
      <c r="B14" s="9" t="s">
        <v>66</v>
      </c>
      <c r="E14" s="10"/>
      <c r="F14" s="11"/>
      <c r="H14" s="12"/>
      <c r="I14" s="6"/>
    </row>
    <row r="15" spans="1:9" ht="15.75" customHeight="1" x14ac:dyDescent="0.2">
      <c r="C15" s="20"/>
      <c r="E15" s="15"/>
      <c r="F15" s="11"/>
      <c r="H15" s="12"/>
      <c r="I15" s="6"/>
    </row>
    <row r="16" spans="1:9" ht="12.75" x14ac:dyDescent="0.2">
      <c r="D16" s="21" t="s">
        <v>67</v>
      </c>
      <c r="E16" s="21" t="s">
        <v>68</v>
      </c>
      <c r="F16" s="21" t="s">
        <v>69</v>
      </c>
      <c r="G16" s="21" t="s">
        <v>70</v>
      </c>
      <c r="H16" s="21" t="s">
        <v>71</v>
      </c>
      <c r="I16" s="6"/>
    </row>
    <row r="17" spans="2:9" ht="12.75" x14ac:dyDescent="0.2">
      <c r="B17" s="9" t="s">
        <v>10</v>
      </c>
      <c r="D17" s="13"/>
      <c r="E17" s="13"/>
      <c r="F17" s="13"/>
      <c r="G17" s="13"/>
      <c r="H17" s="13"/>
      <c r="I17" s="6"/>
    </row>
    <row r="18" spans="2:9" ht="15.75" customHeight="1" x14ac:dyDescent="0.2">
      <c r="B18" s="5" t="s">
        <v>11</v>
      </c>
      <c r="D18" s="22">
        <v>11223</v>
      </c>
      <c r="E18" s="22">
        <v>3279</v>
      </c>
      <c r="F18" s="22">
        <v>9308</v>
      </c>
      <c r="G18" s="22">
        <v>6386</v>
      </c>
      <c r="H18" s="22">
        <v>5966</v>
      </c>
      <c r="I18" s="6"/>
    </row>
    <row r="19" spans="2:9" ht="15.75" customHeight="1" x14ac:dyDescent="0.2">
      <c r="B19" s="5" t="s">
        <v>12</v>
      </c>
      <c r="D19" s="22">
        <v>6153</v>
      </c>
      <c r="E19" s="22">
        <v>6027</v>
      </c>
      <c r="F19" s="22">
        <v>6068</v>
      </c>
      <c r="G19" s="22">
        <v>5655</v>
      </c>
      <c r="H19" s="22">
        <v>5613</v>
      </c>
      <c r="I19" s="6"/>
    </row>
    <row r="20" spans="2:9" ht="15.75" customHeight="1" x14ac:dyDescent="0.2">
      <c r="B20" s="5" t="s">
        <v>2</v>
      </c>
      <c r="D20" s="22">
        <v>16933</v>
      </c>
      <c r="E20" s="22">
        <v>15612</v>
      </c>
      <c r="F20" s="22">
        <v>9563</v>
      </c>
      <c r="G20" s="22">
        <v>8105</v>
      </c>
      <c r="H20" s="22">
        <v>7940</v>
      </c>
      <c r="I20" s="6"/>
    </row>
    <row r="21" spans="2:9" ht="13.15" customHeight="1" x14ac:dyDescent="0.2">
      <c r="B21" s="5" t="s">
        <v>14</v>
      </c>
      <c r="D21" s="22">
        <v>966</v>
      </c>
      <c r="E21" s="22">
        <v>1046</v>
      </c>
      <c r="F21" s="22">
        <v>2341</v>
      </c>
      <c r="G21" s="22">
        <v>2837</v>
      </c>
      <c r="H21" s="22">
        <v>2449</v>
      </c>
      <c r="I21" s="6"/>
    </row>
    <row r="22" spans="2:9" ht="11.65" customHeight="1" x14ac:dyDescent="0.2">
      <c r="D22" s="22" t="s">
        <v>15</v>
      </c>
      <c r="E22" s="22" t="s">
        <v>15</v>
      </c>
      <c r="F22" s="22" t="s">
        <v>15</v>
      </c>
      <c r="G22" s="22" t="s">
        <v>15</v>
      </c>
      <c r="H22" s="23" t="s">
        <v>16</v>
      </c>
      <c r="I22" s="8"/>
    </row>
    <row r="23" spans="2:9" ht="11.65" customHeight="1" x14ac:dyDescent="0.2">
      <c r="B23" s="5" t="s">
        <v>17</v>
      </c>
      <c r="D23" s="22">
        <f>SUM(D18:D22)</f>
        <v>35275</v>
      </c>
      <c r="E23" s="22">
        <f>SUM(E18:E22)</f>
        <v>25964</v>
      </c>
      <c r="F23" s="22">
        <f>SUM(F18:F22)</f>
        <v>27280</v>
      </c>
      <c r="G23" s="22">
        <f>SUM(G18:G22)</f>
        <v>22983</v>
      </c>
      <c r="H23" s="22">
        <f>SUM(H18:H22)</f>
        <v>21968</v>
      </c>
      <c r="I23" s="8"/>
    </row>
    <row r="24" spans="2:9" ht="11.65" customHeight="1" x14ac:dyDescent="0.2">
      <c r="D24" s="22"/>
      <c r="E24" s="22"/>
      <c r="F24" s="22"/>
      <c r="G24" s="22"/>
      <c r="H24" s="22"/>
    </row>
    <row r="25" spans="2:9" ht="11.65" customHeight="1" x14ac:dyDescent="0.2">
      <c r="B25" s="5" t="s">
        <v>18</v>
      </c>
      <c r="D25" s="22">
        <v>21579</v>
      </c>
      <c r="E25" s="22">
        <v>21042</v>
      </c>
      <c r="F25" s="22">
        <v>20180</v>
      </c>
      <c r="G25" s="22">
        <v>19310</v>
      </c>
      <c r="H25" s="22">
        <v>19692</v>
      </c>
    </row>
    <row r="26" spans="2:9" ht="11.65" customHeight="1" x14ac:dyDescent="0.2">
      <c r="B26" s="5" t="s">
        <v>19</v>
      </c>
      <c r="D26" s="22">
        <v>12795</v>
      </c>
      <c r="E26" s="22">
        <v>12280</v>
      </c>
      <c r="F26" s="22">
        <v>11915</v>
      </c>
      <c r="G26" s="22">
        <v>11635</v>
      </c>
      <c r="H26" s="22">
        <v>11272</v>
      </c>
    </row>
    <row r="27" spans="2:9" ht="11.65" customHeight="1" x14ac:dyDescent="0.2">
      <c r="D27" s="22" t="s">
        <v>15</v>
      </c>
      <c r="E27" s="22" t="s">
        <v>15</v>
      </c>
      <c r="F27" s="22" t="s">
        <v>15</v>
      </c>
      <c r="G27" s="22" t="s">
        <v>15</v>
      </c>
      <c r="H27" s="23" t="s">
        <v>16</v>
      </c>
    </row>
    <row r="28" spans="2:9" ht="11.65" customHeight="1" x14ac:dyDescent="0.2">
      <c r="B28" s="5" t="s">
        <v>20</v>
      </c>
      <c r="D28" s="22">
        <f>D25-D26</f>
        <v>8784</v>
      </c>
      <c r="E28" s="22">
        <f>E25-E26</f>
        <v>8762</v>
      </c>
      <c r="F28" s="22">
        <f>F25-F26</f>
        <v>8265</v>
      </c>
      <c r="G28" s="22">
        <f>G25-G26</f>
        <v>7675</v>
      </c>
      <c r="H28" s="22">
        <f>H25-H26</f>
        <v>8420</v>
      </c>
    </row>
    <row r="29" spans="2:9" ht="11.65" customHeight="1" x14ac:dyDescent="0.2">
      <c r="B29" s="5" t="s">
        <v>72</v>
      </c>
      <c r="D29" s="22">
        <v>974</v>
      </c>
      <c r="E29" s="22">
        <v>942</v>
      </c>
      <c r="F29" s="22">
        <v>1085</v>
      </c>
      <c r="G29" s="22">
        <v>964</v>
      </c>
      <c r="H29" s="22">
        <v>84</v>
      </c>
      <c r="I29" s="13"/>
    </row>
    <row r="30" spans="2:9" ht="11.65" customHeight="1" x14ac:dyDescent="0.2">
      <c r="B30" s="5" t="s">
        <v>73</v>
      </c>
      <c r="D30" s="22">
        <v>5522</v>
      </c>
      <c r="E30" s="22">
        <v>6243</v>
      </c>
      <c r="F30" s="22">
        <v>9803</v>
      </c>
      <c r="G30" s="22">
        <v>11641</v>
      </c>
      <c r="H30" s="22">
        <v>12407</v>
      </c>
      <c r="I30" s="13"/>
    </row>
    <row r="31" spans="2:9" ht="11.65" customHeight="1" x14ac:dyDescent="0.2">
      <c r="B31" s="5" t="s">
        <v>74</v>
      </c>
      <c r="D31" s="22">
        <v>7196</v>
      </c>
      <c r="E31" s="22">
        <v>6332</v>
      </c>
      <c r="F31" s="22">
        <v>5174</v>
      </c>
      <c r="G31" s="22">
        <v>4745</v>
      </c>
      <c r="H31" s="22">
        <v>2799</v>
      </c>
    </row>
    <row r="32" spans="2:9" ht="11.65" customHeight="1" x14ac:dyDescent="0.2">
      <c r="B32" s="5" t="s">
        <v>75</v>
      </c>
      <c r="D32" s="22">
        <v>0</v>
      </c>
      <c r="E32" s="22">
        <v>0</v>
      </c>
      <c r="F32" s="22">
        <v>0</v>
      </c>
      <c r="G32" s="22">
        <v>0</v>
      </c>
      <c r="H32" s="22">
        <v>13251</v>
      </c>
    </row>
    <row r="33" spans="2:8" ht="11.65" customHeight="1" x14ac:dyDescent="0.2">
      <c r="B33" s="5" t="s">
        <v>22</v>
      </c>
      <c r="D33" s="22">
        <v>4302</v>
      </c>
      <c r="E33" s="22">
        <v>5536</v>
      </c>
      <c r="F33" s="22">
        <v>7379</v>
      </c>
      <c r="G33" s="22">
        <v>3786</v>
      </c>
      <c r="H33" s="22">
        <v>1129</v>
      </c>
    </row>
    <row r="34" spans="2:8" ht="11.65" customHeight="1" x14ac:dyDescent="0.2">
      <c r="D34" s="22" t="s">
        <v>15</v>
      </c>
      <c r="E34" s="22" t="s">
        <v>15</v>
      </c>
      <c r="F34" s="22" t="s">
        <v>15</v>
      </c>
      <c r="G34" s="22" t="s">
        <v>15</v>
      </c>
      <c r="H34" s="23" t="s">
        <v>16</v>
      </c>
    </row>
    <row r="35" spans="2:8" ht="11.65" customHeight="1" x14ac:dyDescent="0.2">
      <c r="B35" s="9" t="s">
        <v>23</v>
      </c>
      <c r="D35" s="22">
        <f>D23+SUM(D28:D33)</f>
        <v>62053</v>
      </c>
      <c r="E35" s="22">
        <f>E23+SUM(E28:E33)</f>
        <v>53779</v>
      </c>
      <c r="F35" s="22">
        <f>F23+SUM(F28:F33)</f>
        <v>58986</v>
      </c>
      <c r="G35" s="22">
        <f>G23+SUM(G28:G33)</f>
        <v>51794</v>
      </c>
      <c r="H35" s="22">
        <f>H23+SUM(H28:H33)</f>
        <v>60058</v>
      </c>
    </row>
    <row r="36" spans="2:8" ht="11.65" customHeight="1" x14ac:dyDescent="0.2">
      <c r="B36" s="9"/>
      <c r="D36" s="22"/>
      <c r="E36" s="22"/>
      <c r="F36" s="22"/>
      <c r="G36" s="22"/>
      <c r="H36" s="22"/>
    </row>
    <row r="37" spans="2:8" ht="11.65" customHeight="1" x14ac:dyDescent="0.2">
      <c r="B37" s="9" t="s">
        <v>24</v>
      </c>
      <c r="D37" s="22"/>
      <c r="E37" s="22"/>
      <c r="F37" s="22"/>
      <c r="G37" s="22"/>
      <c r="H37" s="22"/>
    </row>
    <row r="38" spans="2:8" ht="11.65" customHeight="1" x14ac:dyDescent="0.2">
      <c r="B38" s="5" t="s">
        <v>25</v>
      </c>
      <c r="D38" s="22">
        <v>707</v>
      </c>
      <c r="E38" s="22">
        <v>560</v>
      </c>
      <c r="F38" s="22">
        <v>762</v>
      </c>
      <c r="G38" s="22">
        <v>1381</v>
      </c>
      <c r="H38" s="22">
        <v>1189</v>
      </c>
    </row>
    <row r="39" spans="2:8" ht="11.65" customHeight="1" x14ac:dyDescent="0.2">
      <c r="B39" s="5" t="s">
        <v>26</v>
      </c>
      <c r="D39" s="22">
        <v>7096</v>
      </c>
      <c r="E39" s="22">
        <v>5871</v>
      </c>
      <c r="F39" s="22">
        <v>5714</v>
      </c>
      <c r="G39" s="22">
        <v>5643</v>
      </c>
      <c r="H39" s="22">
        <v>5124</v>
      </c>
    </row>
    <row r="40" spans="2:8" ht="11.65" customHeight="1" x14ac:dyDescent="0.2">
      <c r="B40" s="5" t="s">
        <v>27</v>
      </c>
      <c r="D40" s="22">
        <v>182</v>
      </c>
      <c r="E40" s="22">
        <v>41</v>
      </c>
      <c r="F40" s="22">
        <v>253</v>
      </c>
      <c r="G40" s="22">
        <v>670</v>
      </c>
      <c r="H40" s="22">
        <v>556</v>
      </c>
    </row>
    <row r="41" spans="2:8" ht="11.65" customHeight="1" x14ac:dyDescent="0.2">
      <c r="B41" s="5" t="s">
        <v>28</v>
      </c>
      <c r="D41" s="22">
        <v>12822</v>
      </c>
      <c r="E41" s="22">
        <v>6169</v>
      </c>
      <c r="F41" s="22">
        <v>6637</v>
      </c>
      <c r="G41" s="22">
        <v>6106</v>
      </c>
      <c r="H41" s="22">
        <v>6590</v>
      </c>
    </row>
    <row r="42" spans="2:8" ht="11.65" customHeight="1" x14ac:dyDescent="0.2">
      <c r="B42" s="5" t="s">
        <v>29</v>
      </c>
      <c r="D42" s="22">
        <v>12076</v>
      </c>
      <c r="E42" s="22">
        <v>18284</v>
      </c>
      <c r="F42" s="22">
        <v>18172</v>
      </c>
      <c r="G42" s="22">
        <v>15901</v>
      </c>
      <c r="H42" s="22">
        <v>14729</v>
      </c>
    </row>
    <row r="43" spans="2:8" ht="11.65" customHeight="1" x14ac:dyDescent="0.2">
      <c r="D43" s="22" t="s">
        <v>15</v>
      </c>
      <c r="E43" s="22" t="s">
        <v>15</v>
      </c>
      <c r="F43" s="22" t="s">
        <v>15</v>
      </c>
      <c r="G43" s="22" t="s">
        <v>15</v>
      </c>
      <c r="H43" s="23" t="s">
        <v>16</v>
      </c>
    </row>
    <row r="44" spans="2:8" ht="11.65" customHeight="1" x14ac:dyDescent="0.2">
      <c r="B44" s="5" t="s">
        <v>30</v>
      </c>
      <c r="D44" s="22">
        <f>SUM(D38:D43)</f>
        <v>32883</v>
      </c>
      <c r="E44" s="22">
        <f>SUM(E38:E43)</f>
        <v>30925</v>
      </c>
      <c r="F44" s="22">
        <f>SUM(F38:F43)</f>
        <v>31538</v>
      </c>
      <c r="G44" s="22">
        <f>SUM(G38:G43)</f>
        <v>29701</v>
      </c>
      <c r="H44" s="22">
        <f>SUM(H38:H43)</f>
        <v>28188</v>
      </c>
    </row>
    <row r="45" spans="2:8" ht="11.65" customHeight="1" x14ac:dyDescent="0.2">
      <c r="D45" s="22"/>
      <c r="E45" s="22"/>
      <c r="F45" s="22"/>
      <c r="G45" s="22"/>
      <c r="H45" s="22"/>
    </row>
    <row r="46" spans="2:8" ht="11.65" customHeight="1" x14ac:dyDescent="0.2">
      <c r="B46" s="5" t="s">
        <v>31</v>
      </c>
      <c r="D46" s="22">
        <v>12217</v>
      </c>
      <c r="E46" s="22">
        <v>6952</v>
      </c>
      <c r="F46" s="22">
        <v>7455</v>
      </c>
      <c r="G46" s="22">
        <v>8157</v>
      </c>
      <c r="H46" s="22">
        <v>9538</v>
      </c>
    </row>
    <row r="47" spans="2:8" ht="11.65" customHeight="1" x14ac:dyDescent="0.2">
      <c r="B47" s="5" t="s">
        <v>32</v>
      </c>
      <c r="D47" s="22">
        <v>0</v>
      </c>
      <c r="E47" s="22">
        <v>0</v>
      </c>
      <c r="F47" s="22">
        <v>1190</v>
      </c>
      <c r="G47" s="22">
        <v>0</v>
      </c>
      <c r="H47" s="22">
        <v>2067</v>
      </c>
    </row>
    <row r="48" spans="2:8" ht="11.65" customHeight="1" x14ac:dyDescent="0.2">
      <c r="B48" s="5" t="s">
        <v>76</v>
      </c>
      <c r="D48" s="22">
        <v>97</v>
      </c>
      <c r="E48" s="22"/>
      <c r="F48" s="22"/>
      <c r="G48" s="22"/>
      <c r="H48" s="22"/>
    </row>
    <row r="49" spans="2:14" ht="11.65" customHeight="1" x14ac:dyDescent="0.2">
      <c r="B49" s="5" t="s">
        <v>33</v>
      </c>
      <c r="D49" s="22">
        <v>14728</v>
      </c>
      <c r="E49" s="22">
        <v>17196</v>
      </c>
      <c r="F49" s="22">
        <v>9799</v>
      </c>
      <c r="G49" s="22">
        <v>9197</v>
      </c>
      <c r="H49" s="22">
        <v>9206</v>
      </c>
    </row>
    <row r="50" spans="2:14" ht="11.65" customHeight="1" x14ac:dyDescent="0.2">
      <c r="D50" s="22" t="s">
        <v>15</v>
      </c>
      <c r="E50" s="22" t="s">
        <v>15</v>
      </c>
      <c r="F50" s="22" t="s">
        <v>15</v>
      </c>
      <c r="G50" s="22" t="s">
        <v>15</v>
      </c>
      <c r="H50" s="23" t="s">
        <v>16</v>
      </c>
    </row>
    <row r="51" spans="2:14" ht="11.65" customHeight="1" x14ac:dyDescent="0.2">
      <c r="B51" s="9" t="s">
        <v>34</v>
      </c>
      <c r="D51" s="22">
        <f>D44+SUM(D46:D49)</f>
        <v>59925</v>
      </c>
      <c r="E51" s="22">
        <f>E44+SUM(E46:E49)</f>
        <v>55073</v>
      </c>
      <c r="F51" s="22">
        <f>F44+SUM(F46:F49)</f>
        <v>49982</v>
      </c>
      <c r="G51" s="22">
        <f>G44+SUM(G46:G49)</f>
        <v>47055</v>
      </c>
      <c r="H51" s="22">
        <f>H44+SUM(H46:H49)</f>
        <v>48999</v>
      </c>
    </row>
    <row r="52" spans="2:14" ht="11.65" customHeight="1" x14ac:dyDescent="0.2">
      <c r="D52" s="22"/>
      <c r="E52" s="22"/>
      <c r="F52" s="22"/>
      <c r="G52" s="22"/>
      <c r="H52" s="22"/>
    </row>
    <row r="53" spans="2:14" ht="11.65" customHeight="1" x14ac:dyDescent="0.2">
      <c r="B53" s="9" t="s">
        <v>35</v>
      </c>
      <c r="D53" s="22"/>
      <c r="E53" s="22"/>
      <c r="F53" s="22"/>
      <c r="G53" s="22"/>
      <c r="H53" s="22"/>
    </row>
    <row r="54" spans="2:14" ht="11.65" customHeight="1" x14ac:dyDescent="0.2">
      <c r="B54" s="5" t="s">
        <v>4</v>
      </c>
      <c r="D54" s="22">
        <v>5061</v>
      </c>
      <c r="E54" s="22">
        <v>5061</v>
      </c>
      <c r="F54" s="22">
        <v>5061</v>
      </c>
      <c r="G54" s="22">
        <v>5061</v>
      </c>
      <c r="H54" s="22">
        <v>5061</v>
      </c>
      <c r="I54" s="24"/>
      <c r="J54" s="24"/>
      <c r="K54" s="24"/>
      <c r="L54" s="24"/>
      <c r="M54" s="24"/>
      <c r="N54" s="24"/>
    </row>
    <row r="55" spans="2:14" ht="11.65" customHeight="1" x14ac:dyDescent="0.2">
      <c r="B55" s="5" t="s">
        <v>36</v>
      </c>
      <c r="D55" s="22">
        <v>3724</v>
      </c>
      <c r="E55" s="22">
        <v>3456</v>
      </c>
      <c r="F55" s="22">
        <v>4757</v>
      </c>
      <c r="G55" s="22">
        <v>4655</v>
      </c>
      <c r="H55" s="22">
        <v>4371</v>
      </c>
    </row>
    <row r="56" spans="2:14" ht="11.65" customHeight="1" x14ac:dyDescent="0.2">
      <c r="B56" s="5" t="s">
        <v>5</v>
      </c>
      <c r="D56" s="22">
        <v>10869</v>
      </c>
      <c r="E56" s="22">
        <v>9150</v>
      </c>
      <c r="F56" s="22">
        <v>16780</v>
      </c>
      <c r="G56" s="22">
        <v>10236</v>
      </c>
      <c r="H56" s="22">
        <v>15498</v>
      </c>
    </row>
    <row r="57" spans="2:14" ht="11.65" customHeight="1" x14ac:dyDescent="0.2">
      <c r="B57" s="5" t="s">
        <v>37</v>
      </c>
      <c r="D57" s="22">
        <v>17526</v>
      </c>
      <c r="E57" s="22">
        <v>18961</v>
      </c>
      <c r="F57" s="22">
        <v>17594</v>
      </c>
      <c r="G57" s="22">
        <v>15213</v>
      </c>
      <c r="H57" s="22">
        <v>13871</v>
      </c>
    </row>
    <row r="58" spans="2:14" ht="11.65" customHeight="1" x14ac:dyDescent="0.2">
      <c r="D58" s="22" t="s">
        <v>15</v>
      </c>
      <c r="E58" s="22" t="s">
        <v>15</v>
      </c>
      <c r="F58" s="22" t="s">
        <v>15</v>
      </c>
      <c r="G58" s="22" t="s">
        <v>15</v>
      </c>
      <c r="H58" s="23" t="s">
        <v>16</v>
      </c>
    </row>
    <row r="59" spans="2:14" ht="11.65" customHeight="1" x14ac:dyDescent="0.2">
      <c r="B59" s="9" t="s">
        <v>38</v>
      </c>
      <c r="D59" s="22">
        <f>SUM(D54:D56)-D57</f>
        <v>2128</v>
      </c>
      <c r="E59" s="22">
        <f>SUM(E54:E56)-E57</f>
        <v>-1294</v>
      </c>
      <c r="F59" s="22">
        <f>SUM(F54:F56)-F57</f>
        <v>9004</v>
      </c>
      <c r="G59" s="22">
        <f>SUM(G54:G56)-G57</f>
        <v>4739</v>
      </c>
      <c r="H59" s="22">
        <f>SUM(H54:H56)-H57</f>
        <v>11059</v>
      </c>
    </row>
    <row r="60" spans="2:14" ht="11.65" customHeight="1" x14ac:dyDescent="0.2">
      <c r="D60" s="22" t="s">
        <v>15</v>
      </c>
      <c r="E60" s="22" t="s">
        <v>15</v>
      </c>
      <c r="F60" s="22" t="s">
        <v>15</v>
      </c>
      <c r="G60" s="22" t="s">
        <v>15</v>
      </c>
      <c r="H60" s="23" t="s">
        <v>16</v>
      </c>
    </row>
    <row r="61" spans="2:14" ht="11.65" customHeight="1" x14ac:dyDescent="0.2">
      <c r="B61" s="9" t="s">
        <v>39</v>
      </c>
      <c r="D61" s="22">
        <f>D51+D59</f>
        <v>62053</v>
      </c>
      <c r="E61" s="22">
        <f>E51+E59</f>
        <v>53779</v>
      </c>
      <c r="F61" s="22">
        <f>F51+F59</f>
        <v>58986</v>
      </c>
      <c r="G61" s="22">
        <f>G51+G59</f>
        <v>51794</v>
      </c>
      <c r="H61" s="22">
        <f>H51+H59</f>
        <v>60058</v>
      </c>
    </row>
    <row r="62" spans="2:14" ht="11.65" customHeight="1" x14ac:dyDescent="0.2">
      <c r="B62" s="9"/>
      <c r="D62" s="14"/>
      <c r="E62" s="14"/>
      <c r="F62" s="14"/>
      <c r="G62" s="14"/>
      <c r="H62" s="14"/>
    </row>
    <row r="63" spans="2:14" ht="11.65" customHeight="1" x14ac:dyDescent="0.2">
      <c r="B63" s="5" t="s">
        <v>40</v>
      </c>
      <c r="D63" s="14">
        <v>726.29100000000005</v>
      </c>
      <c r="E63" s="14">
        <v>698.13800000000003</v>
      </c>
      <c r="F63" s="14">
        <v>736.68100000000004</v>
      </c>
      <c r="G63" s="14">
        <v>757.83600000000001</v>
      </c>
      <c r="H63" s="14">
        <v>760.577</v>
      </c>
    </row>
    <row r="65" spans="2:8" ht="11.65" customHeight="1" x14ac:dyDescent="0.2">
      <c r="B65" s="25" t="s">
        <v>41</v>
      </c>
      <c r="F65" s="10"/>
      <c r="G65" s="10"/>
      <c r="H65" s="10"/>
    </row>
    <row r="66" spans="2:8" ht="11.65" customHeight="1" x14ac:dyDescent="0.2">
      <c r="E66" s="15"/>
      <c r="F66" s="10"/>
      <c r="G66" s="10"/>
      <c r="H66" s="10"/>
    </row>
    <row r="67" spans="2:8" ht="11.65" customHeight="1" x14ac:dyDescent="0.2">
      <c r="C67" s="13"/>
      <c r="D67" s="21" t="s">
        <v>67</v>
      </c>
      <c r="E67" s="21" t="s">
        <v>68</v>
      </c>
      <c r="F67" s="21" t="s">
        <v>69</v>
      </c>
      <c r="G67" s="21" t="s">
        <v>70</v>
      </c>
      <c r="H67" s="21" t="s">
        <v>71</v>
      </c>
    </row>
    <row r="68" spans="2:8" ht="11.65" customHeight="1" x14ac:dyDescent="0.2">
      <c r="C68" s="13"/>
      <c r="D68" s="13"/>
      <c r="E68" s="13"/>
      <c r="F68" s="13"/>
      <c r="G68" s="13"/>
      <c r="H68" s="13"/>
    </row>
    <row r="69" spans="2:8" ht="11.65" customHeight="1" x14ac:dyDescent="0.2">
      <c r="B69" s="5" t="s">
        <v>6</v>
      </c>
      <c r="C69" s="13"/>
      <c r="D69" s="22">
        <v>68281</v>
      </c>
      <c r="E69" s="22">
        <v>60909</v>
      </c>
      <c r="F69" s="22">
        <v>66387</v>
      </c>
      <c r="G69" s="22">
        <v>61530</v>
      </c>
      <c r="H69" s="22">
        <v>54845</v>
      </c>
    </row>
    <row r="70" spans="2:8" ht="11.65" customHeight="1" x14ac:dyDescent="0.2">
      <c r="B70" s="5" t="s">
        <v>42</v>
      </c>
      <c r="C70" s="13"/>
      <c r="D70" s="22">
        <v>55092</v>
      </c>
      <c r="E70" s="22">
        <v>48950</v>
      </c>
      <c r="F70" s="22">
        <v>51977</v>
      </c>
      <c r="G70" s="22">
        <v>48926</v>
      </c>
      <c r="H70" s="22">
        <v>44757</v>
      </c>
    </row>
    <row r="71" spans="2:8" ht="11.65" customHeight="1" x14ac:dyDescent="0.2">
      <c r="C71" s="13"/>
      <c r="D71" s="22" t="s">
        <v>43</v>
      </c>
      <c r="E71" s="22" t="s">
        <v>15</v>
      </c>
      <c r="F71" s="22" t="s">
        <v>15</v>
      </c>
      <c r="G71" s="22" t="s">
        <v>15</v>
      </c>
      <c r="H71" s="23" t="s">
        <v>44</v>
      </c>
    </row>
    <row r="72" spans="2:8" ht="11.65" customHeight="1" x14ac:dyDescent="0.2">
      <c r="B72" s="5" t="s">
        <v>45</v>
      </c>
      <c r="C72" s="13"/>
      <c r="D72" s="22">
        <f>D69-D70</f>
        <v>13189</v>
      </c>
      <c r="E72" s="22">
        <f>E69-E70</f>
        <v>11959</v>
      </c>
      <c r="F72" s="22">
        <f>F69-F70</f>
        <v>14410</v>
      </c>
      <c r="G72" s="22">
        <f>G69-G70</f>
        <v>12604</v>
      </c>
      <c r="H72" s="22">
        <f>H69-H70</f>
        <v>10088</v>
      </c>
    </row>
    <row r="73" spans="2:8" ht="11.65" customHeight="1" x14ac:dyDescent="0.2">
      <c r="B73" s="5" t="s">
        <v>46</v>
      </c>
      <c r="C73" s="13"/>
      <c r="D73" s="22">
        <v>9870</v>
      </c>
      <c r="E73" s="22">
        <v>6852</v>
      </c>
      <c r="F73" s="22">
        <v>7381</v>
      </c>
      <c r="G73" s="22">
        <v>7428</v>
      </c>
      <c r="H73" s="22">
        <v>6433</v>
      </c>
    </row>
    <row r="74" spans="2:8" ht="11.65" customHeight="1" x14ac:dyDescent="0.2">
      <c r="C74" s="13"/>
      <c r="D74" s="22" t="s">
        <v>43</v>
      </c>
      <c r="E74" s="22" t="s">
        <v>15</v>
      </c>
      <c r="F74" s="22" t="s">
        <v>15</v>
      </c>
      <c r="G74" s="22" t="s">
        <v>15</v>
      </c>
      <c r="H74" s="23" t="s">
        <v>44</v>
      </c>
    </row>
    <row r="75" spans="2:8" ht="11.65" customHeight="1" x14ac:dyDescent="0.2">
      <c r="B75" s="5" t="s">
        <v>47</v>
      </c>
      <c r="C75" s="13"/>
      <c r="D75" s="22">
        <f>D72-D73</f>
        <v>3319</v>
      </c>
      <c r="E75" s="22">
        <f>E72-E73</f>
        <v>5107</v>
      </c>
      <c r="F75" s="22">
        <f>F72-F73</f>
        <v>7029</v>
      </c>
      <c r="G75" s="22">
        <f>G72-G73</f>
        <v>5176</v>
      </c>
      <c r="H75" s="22">
        <f>H72-H73</f>
        <v>3655</v>
      </c>
    </row>
    <row r="76" spans="2:8" ht="11.65" customHeight="1" x14ac:dyDescent="0.2">
      <c r="B76" s="5" t="s">
        <v>48</v>
      </c>
      <c r="C76" s="13"/>
      <c r="D76" s="22">
        <v>1273</v>
      </c>
      <c r="E76" s="22">
        <v>1179</v>
      </c>
      <c r="F76" s="22">
        <v>1130</v>
      </c>
      <c r="G76" s="22">
        <v>1158</v>
      </c>
      <c r="H76" s="22">
        <v>1092</v>
      </c>
    </row>
    <row r="77" spans="2:8" ht="11.65" customHeight="1" x14ac:dyDescent="0.2">
      <c r="C77" s="13"/>
      <c r="D77" s="22" t="s">
        <v>43</v>
      </c>
      <c r="E77" s="22" t="s">
        <v>15</v>
      </c>
      <c r="F77" s="22" t="s">
        <v>15</v>
      </c>
      <c r="G77" s="22" t="s">
        <v>15</v>
      </c>
      <c r="H77" s="23" t="s">
        <v>44</v>
      </c>
    </row>
    <row r="78" spans="2:8" ht="11.65" customHeight="1" x14ac:dyDescent="0.2">
      <c r="B78" s="5" t="s">
        <v>49</v>
      </c>
      <c r="C78" s="13"/>
      <c r="D78" s="22">
        <f>D75-D76</f>
        <v>2046</v>
      </c>
      <c r="E78" s="22">
        <f>E75-E76</f>
        <v>3928</v>
      </c>
      <c r="F78" s="22">
        <f>F75-F76</f>
        <v>5899</v>
      </c>
      <c r="G78" s="22">
        <f>G75-G76</f>
        <v>4018</v>
      </c>
      <c r="H78" s="22">
        <f>H75-H76</f>
        <v>2563</v>
      </c>
    </row>
    <row r="79" spans="2:8" ht="11.65" customHeight="1" x14ac:dyDescent="0.2">
      <c r="C79" s="13"/>
      <c r="D79" s="22"/>
      <c r="E79" s="22"/>
      <c r="F79" s="22"/>
      <c r="G79" s="22"/>
      <c r="H79" s="22"/>
    </row>
    <row r="80" spans="2:8" ht="11.65" customHeight="1" x14ac:dyDescent="0.2">
      <c r="B80" s="5" t="s">
        <v>50</v>
      </c>
      <c r="C80" s="13"/>
      <c r="D80" s="22">
        <v>604</v>
      </c>
      <c r="E80" s="22">
        <v>524</v>
      </c>
      <c r="F80" s="22">
        <v>608</v>
      </c>
      <c r="G80" s="22">
        <v>657</v>
      </c>
      <c r="H80" s="22">
        <v>713</v>
      </c>
    </row>
    <row r="81" spans="1:9" ht="11.65" customHeight="1" x14ac:dyDescent="0.2">
      <c r="B81" s="5" t="s">
        <v>51</v>
      </c>
      <c r="C81" s="13"/>
      <c r="D81" s="22">
        <v>289</v>
      </c>
      <c r="E81" s="22">
        <v>591</v>
      </c>
      <c r="F81" s="22">
        <v>827</v>
      </c>
      <c r="G81" s="22">
        <v>709</v>
      </c>
      <c r="H81" s="22">
        <v>391</v>
      </c>
    </row>
    <row r="82" spans="1:9" ht="11.65" customHeight="1" x14ac:dyDescent="0.2">
      <c r="B82" s="5" t="s">
        <v>52</v>
      </c>
      <c r="C82" s="13"/>
      <c r="D82" s="22"/>
      <c r="E82" s="22"/>
      <c r="F82" s="22"/>
      <c r="G82" s="22">
        <v>-876</v>
      </c>
      <c r="H82" s="22">
        <v>578</v>
      </c>
    </row>
    <row r="83" spans="1:9" ht="11.65" customHeight="1" x14ac:dyDescent="0.2">
      <c r="C83" s="13"/>
      <c r="D83" s="22" t="s">
        <v>43</v>
      </c>
      <c r="E83" s="22" t="s">
        <v>15</v>
      </c>
      <c r="F83" s="22" t="s">
        <v>15</v>
      </c>
      <c r="G83" s="22" t="s">
        <v>15</v>
      </c>
      <c r="H83" s="23" t="s">
        <v>44</v>
      </c>
    </row>
    <row r="84" spans="1:9" ht="11.65" customHeight="1" x14ac:dyDescent="0.2">
      <c r="B84" s="5" t="s">
        <v>53</v>
      </c>
      <c r="C84" s="13"/>
      <c r="D84" s="22">
        <f>D78-D80+D81+D82</f>
        <v>1731</v>
      </c>
      <c r="E84" s="22">
        <f>E78-E80+E81+E82</f>
        <v>3995</v>
      </c>
      <c r="F84" s="22">
        <f>F78-F80+F81+F82</f>
        <v>6118</v>
      </c>
      <c r="G84" s="22">
        <f>G78-G80+G81+G82</f>
        <v>3194</v>
      </c>
      <c r="H84" s="22">
        <f>H78-H80+H81+H82</f>
        <v>2819</v>
      </c>
    </row>
    <row r="85" spans="1:9" ht="11.65" customHeight="1" x14ac:dyDescent="0.2">
      <c r="B85" s="5" t="s">
        <v>54</v>
      </c>
      <c r="C85" s="13"/>
      <c r="D85" s="22">
        <v>396</v>
      </c>
      <c r="E85" s="22">
        <v>1341</v>
      </c>
      <c r="F85" s="22">
        <v>2060</v>
      </c>
      <c r="G85" s="22">
        <v>988</v>
      </c>
      <c r="H85" s="22">
        <v>257</v>
      </c>
    </row>
    <row r="86" spans="1:9" ht="11.65" customHeight="1" x14ac:dyDescent="0.2">
      <c r="C86" s="13"/>
      <c r="D86" s="22" t="s">
        <v>43</v>
      </c>
      <c r="E86" s="22" t="s">
        <v>15</v>
      </c>
      <c r="F86" s="22" t="s">
        <v>15</v>
      </c>
      <c r="G86" s="22" t="s">
        <v>15</v>
      </c>
      <c r="H86" s="23" t="s">
        <v>44</v>
      </c>
    </row>
    <row r="87" spans="1:9" ht="11.65" customHeight="1" x14ac:dyDescent="0.2">
      <c r="B87" s="5" t="s">
        <v>55</v>
      </c>
      <c r="C87" s="13"/>
      <c r="D87" s="22"/>
      <c r="E87" s="22"/>
      <c r="F87" s="22"/>
      <c r="G87" s="22"/>
      <c r="H87" s="22"/>
    </row>
    <row r="88" spans="1:9" ht="11.65" customHeight="1" x14ac:dyDescent="0.2">
      <c r="B88" s="5" t="s">
        <v>56</v>
      </c>
      <c r="C88" s="13"/>
      <c r="D88" s="22">
        <f>D84-D85</f>
        <v>1335</v>
      </c>
      <c r="E88" s="22">
        <f>E84-E85</f>
        <v>2654</v>
      </c>
      <c r="F88" s="22">
        <f>F84-F85</f>
        <v>4058</v>
      </c>
      <c r="G88" s="22">
        <f>G84-G85</f>
        <v>2206</v>
      </c>
      <c r="H88" s="22">
        <f>H84-H85</f>
        <v>2562</v>
      </c>
    </row>
    <row r="89" spans="1:9" ht="11.65" customHeight="1" x14ac:dyDescent="0.2">
      <c r="B89" s="5" t="s">
        <v>77</v>
      </c>
      <c r="C89" s="13"/>
      <c r="D89" s="22">
        <v>-23</v>
      </c>
      <c r="E89" s="22">
        <v>18</v>
      </c>
      <c r="F89" s="22">
        <v>16</v>
      </c>
      <c r="G89" s="22">
        <v>9</v>
      </c>
      <c r="H89" s="22">
        <v>-7</v>
      </c>
    </row>
    <row r="90" spans="1:9" ht="11.65" customHeight="1" x14ac:dyDescent="0.2">
      <c r="C90" s="13"/>
      <c r="D90" s="22" t="s">
        <v>43</v>
      </c>
      <c r="E90" s="22" t="s">
        <v>15</v>
      </c>
      <c r="F90" s="22" t="s">
        <v>15</v>
      </c>
      <c r="G90" s="22" t="s">
        <v>15</v>
      </c>
      <c r="H90" s="23" t="s">
        <v>44</v>
      </c>
    </row>
    <row r="91" spans="1:9" ht="11.65" customHeight="1" x14ac:dyDescent="0.2">
      <c r="B91" s="5" t="s">
        <v>57</v>
      </c>
      <c r="C91" s="13"/>
      <c r="D91" s="22">
        <f>D88+D89</f>
        <v>1312</v>
      </c>
      <c r="E91" s="22">
        <f>E88+E89</f>
        <v>2672</v>
      </c>
      <c r="F91" s="22">
        <f>F88+F89</f>
        <v>4074</v>
      </c>
      <c r="G91" s="22">
        <f>G88+G89</f>
        <v>2215</v>
      </c>
      <c r="H91" s="22">
        <f>H88+H89</f>
        <v>2555</v>
      </c>
    </row>
    <row r="93" spans="1:9" ht="15" x14ac:dyDescent="0.2">
      <c r="A93" s="18"/>
      <c r="B93" s="6"/>
      <c r="C93" s="26"/>
      <c r="D93" s="27"/>
      <c r="E93" s="27"/>
      <c r="F93" s="27"/>
      <c r="G93" s="27"/>
      <c r="H93" s="27"/>
      <c r="I93" s="26"/>
    </row>
    <row r="94" spans="1:9" ht="15" x14ac:dyDescent="0.2">
      <c r="A94" s="18"/>
      <c r="B94" s="6"/>
      <c r="C94" s="26"/>
      <c r="D94" s="27"/>
      <c r="E94" s="27"/>
      <c r="F94" s="27"/>
      <c r="G94" s="27"/>
      <c r="H94" s="27"/>
      <c r="I94" s="26"/>
    </row>
    <row r="95" spans="1:9" ht="15" x14ac:dyDescent="0.2">
      <c r="A95" s="18"/>
      <c r="B95" s="6"/>
      <c r="C95" s="28"/>
      <c r="D95" s="29"/>
      <c r="E95" s="27"/>
      <c r="F95" s="27"/>
      <c r="G95" s="27"/>
      <c r="H95" s="27"/>
      <c r="I95" s="26"/>
    </row>
    <row r="96" spans="1:9" ht="15" x14ac:dyDescent="0.2">
      <c r="A96" s="28"/>
      <c r="B96" s="28"/>
      <c r="C96" s="28"/>
      <c r="D96" s="28"/>
      <c r="E96" s="28"/>
      <c r="F96" s="28"/>
      <c r="G96" s="28"/>
      <c r="H96" s="28"/>
      <c r="I96" s="26"/>
    </row>
    <row r="97" spans="1:9" ht="15" x14ac:dyDescent="0.2">
      <c r="A97" s="18"/>
      <c r="B97" s="30"/>
      <c r="C97" s="21"/>
      <c r="D97" s="31"/>
      <c r="E97" s="31"/>
      <c r="F97" s="31"/>
      <c r="G97" s="31"/>
      <c r="H97" s="31"/>
      <c r="I97" s="26"/>
    </row>
    <row r="98" spans="1:9" ht="15" x14ac:dyDescent="0.2">
      <c r="A98" s="18"/>
      <c r="B98" s="28"/>
      <c r="C98" s="32"/>
      <c r="D98" s="33"/>
      <c r="E98" s="33"/>
      <c r="F98" s="33"/>
      <c r="G98" s="33"/>
      <c r="H98" s="33"/>
      <c r="I98" s="26"/>
    </row>
    <row r="99" spans="1:9" ht="15" x14ac:dyDescent="0.2">
      <c r="A99" s="34"/>
      <c r="B99" s="28"/>
      <c r="C99" s="27"/>
      <c r="D99" s="27"/>
      <c r="E99" s="27"/>
      <c r="F99" s="27"/>
      <c r="G99" s="27"/>
      <c r="H99" s="28"/>
      <c r="I99" s="26"/>
    </row>
    <row r="100" spans="1:9" ht="15" x14ac:dyDescent="0.2">
      <c r="A100" s="34"/>
      <c r="B100" s="28"/>
      <c r="C100" s="27"/>
      <c r="D100" s="27"/>
      <c r="E100" s="27"/>
      <c r="F100" s="27"/>
      <c r="G100" s="35"/>
      <c r="H100" s="28"/>
      <c r="I100" s="26"/>
    </row>
    <row r="101" spans="1:9" ht="15" x14ac:dyDescent="0.2">
      <c r="A101" s="34"/>
      <c r="B101" s="36"/>
      <c r="C101" s="28"/>
      <c r="D101" s="28"/>
      <c r="E101" s="28"/>
      <c r="F101" s="28"/>
      <c r="G101" s="28"/>
      <c r="H101" s="28"/>
      <c r="I101" s="26"/>
    </row>
    <row r="102" spans="1:9" ht="15" x14ac:dyDescent="0.2">
      <c r="A102" s="28"/>
      <c r="B102" s="36"/>
      <c r="C102" s="28"/>
      <c r="D102" s="28"/>
      <c r="E102" s="28"/>
      <c r="F102" s="28"/>
      <c r="G102" s="28"/>
      <c r="H102" s="28"/>
      <c r="I102" s="26"/>
    </row>
    <row r="103" spans="1:9" ht="15" x14ac:dyDescent="0.2">
      <c r="A103" s="28"/>
      <c r="B103" s="28"/>
      <c r="C103" s="37"/>
      <c r="D103" s="37"/>
      <c r="E103" s="37"/>
      <c r="F103" s="37"/>
      <c r="G103" s="37"/>
      <c r="H103" s="28"/>
      <c r="I103" s="26"/>
    </row>
    <row r="104" spans="1:9" ht="15" x14ac:dyDescent="0.2">
      <c r="A104" s="28"/>
      <c r="B104" s="28"/>
      <c r="C104" s="37"/>
      <c r="D104" s="37"/>
      <c r="E104" s="37"/>
      <c r="F104" s="37"/>
      <c r="G104" s="38"/>
      <c r="H104" s="28"/>
      <c r="I104" s="26"/>
    </row>
    <row r="105" spans="1:9" ht="15" x14ac:dyDescent="0.2">
      <c r="A105" s="28"/>
      <c r="B105" s="28"/>
      <c r="C105" s="28"/>
      <c r="D105" s="28"/>
      <c r="E105" s="28"/>
      <c r="F105" s="28"/>
      <c r="G105" s="28"/>
      <c r="H105" s="28"/>
      <c r="I105" s="26"/>
    </row>
    <row r="106" spans="1:9" ht="15" x14ac:dyDescent="0.2">
      <c r="A106" s="28"/>
      <c r="B106" s="28"/>
      <c r="C106" s="28"/>
      <c r="D106" s="28"/>
      <c r="E106" s="28"/>
      <c r="F106" s="28"/>
      <c r="G106" s="28"/>
      <c r="H106" s="28"/>
      <c r="I106" s="26"/>
    </row>
    <row r="107" spans="1:9" ht="15" x14ac:dyDescent="0.2">
      <c r="A107" s="28"/>
      <c r="B107" s="28"/>
      <c r="C107" s="28"/>
      <c r="D107" s="28"/>
      <c r="E107" s="28"/>
      <c r="F107" s="28"/>
      <c r="G107" s="28"/>
      <c r="H107" s="28"/>
      <c r="I107" s="26"/>
    </row>
    <row r="108" spans="1:9" ht="15" x14ac:dyDescent="0.2">
      <c r="A108" s="28"/>
      <c r="B108" s="28"/>
      <c r="C108" s="28"/>
      <c r="D108" s="28"/>
      <c r="E108" s="28"/>
      <c r="F108" s="28"/>
      <c r="G108" s="28"/>
      <c r="H108" s="28"/>
      <c r="I108" s="26"/>
    </row>
    <row r="109" spans="1:9" ht="15" x14ac:dyDescent="0.2">
      <c r="A109" s="28"/>
      <c r="B109" s="28"/>
      <c r="C109" s="28"/>
      <c r="D109" s="28"/>
      <c r="E109" s="28"/>
      <c r="F109" s="28"/>
      <c r="G109" s="28"/>
      <c r="H109" s="28"/>
      <c r="I109" s="26"/>
    </row>
    <row r="110" spans="1:9" ht="19.5" customHeight="1" x14ac:dyDescent="0.2">
      <c r="A110" s="34"/>
      <c r="B110" s="36"/>
      <c r="C110" s="28"/>
      <c r="D110" s="28"/>
      <c r="E110" s="28"/>
      <c r="F110" s="28"/>
      <c r="G110" s="28"/>
      <c r="H110" s="28"/>
      <c r="I110" s="26"/>
    </row>
    <row r="111" spans="1:9" ht="15" x14ac:dyDescent="0.2">
      <c r="A111" s="28"/>
      <c r="B111" s="28"/>
      <c r="C111" s="28"/>
      <c r="D111" s="28"/>
      <c r="E111" s="28"/>
      <c r="F111" s="28"/>
      <c r="G111" s="28"/>
      <c r="H111" s="28"/>
      <c r="I111" s="26"/>
    </row>
    <row r="112" spans="1:9" ht="15" x14ac:dyDescent="0.2">
      <c r="A112" s="28"/>
      <c r="B112" s="28"/>
      <c r="C112" s="28"/>
      <c r="D112" s="28"/>
      <c r="E112" s="28"/>
      <c r="F112" s="28"/>
      <c r="G112" s="28"/>
      <c r="H112" s="28"/>
      <c r="I112" s="26"/>
    </row>
    <row r="113" spans="1:9" ht="15" x14ac:dyDescent="0.2">
      <c r="A113" s="28"/>
      <c r="B113" s="28"/>
      <c r="C113" s="28"/>
      <c r="D113" s="28"/>
      <c r="E113" s="28"/>
      <c r="F113" s="28"/>
      <c r="G113" s="28"/>
      <c r="H113" s="28"/>
      <c r="I113" s="26"/>
    </row>
    <row r="114" spans="1:9" ht="15" x14ac:dyDescent="0.2">
      <c r="A114" s="28"/>
      <c r="B114" s="28"/>
      <c r="C114" s="28"/>
      <c r="D114" s="28"/>
      <c r="E114" s="28"/>
      <c r="F114" s="28"/>
      <c r="G114" s="28"/>
      <c r="H114" s="28"/>
      <c r="I114" s="26"/>
    </row>
    <row r="115" spans="1:9" ht="15" x14ac:dyDescent="0.2">
      <c r="A115" s="28"/>
      <c r="B115" s="28"/>
      <c r="C115" s="28"/>
      <c r="D115" s="28"/>
      <c r="E115" s="28"/>
      <c r="F115" s="28"/>
      <c r="G115" s="28"/>
      <c r="H115" s="28"/>
      <c r="I115" s="26"/>
    </row>
    <row r="116" spans="1:9" ht="15" x14ac:dyDescent="0.2">
      <c r="A116" s="28"/>
      <c r="B116" s="28"/>
      <c r="C116" s="28"/>
      <c r="D116" s="28"/>
      <c r="E116" s="28"/>
      <c r="F116" s="28"/>
      <c r="G116" s="28"/>
      <c r="H116" s="28"/>
      <c r="I116" s="26"/>
    </row>
    <row r="117" spans="1:9" ht="11.65" customHeight="1" x14ac:dyDescent="0.2">
      <c r="A117" s="28"/>
      <c r="B117" s="28"/>
      <c r="C117" s="28"/>
      <c r="D117" s="28"/>
      <c r="E117" s="28"/>
      <c r="F117" s="28"/>
      <c r="G117" s="28"/>
      <c r="H117" s="28"/>
      <c r="I117" s="26"/>
    </row>
  </sheetData>
  <phoneticPr fontId="27"/>
  <pageMargins left="0.25" right="0.25" top="0" bottom="0" header="0" footer="0"/>
  <pageSetup scale="91"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workbookViewId="0">
      <selection activeCell="G26" sqref="G26"/>
    </sheetView>
  </sheetViews>
  <sheetFormatPr defaultColWidth="8.7109375" defaultRowHeight="13.5" x14ac:dyDescent="0.15"/>
  <cols>
    <col min="1" max="1" width="4.5703125" style="39" customWidth="1"/>
    <col min="2" max="2" width="31.7109375" style="39" customWidth="1"/>
    <col min="3" max="3" width="9.7109375" style="39" bestFit="1" customWidth="1"/>
    <col min="4" max="4" width="14.7109375" style="39" customWidth="1"/>
    <col min="5" max="16384" width="8.7109375" style="39"/>
  </cols>
  <sheetData>
    <row r="1" spans="1:10" s="17" customFormat="1" ht="18.75" x14ac:dyDescent="0.3">
      <c r="A1" s="16" t="s">
        <v>231</v>
      </c>
    </row>
    <row r="2" spans="1:10" ht="15.75" x14ac:dyDescent="0.25">
      <c r="A2" s="41"/>
      <c r="B2" s="42"/>
      <c r="C2" s="42"/>
      <c r="D2" s="42"/>
      <c r="E2" s="42"/>
      <c r="F2" s="43"/>
    </row>
    <row r="3" spans="1:10" ht="15.75" x14ac:dyDescent="0.25">
      <c r="A3" s="44" t="s">
        <v>237</v>
      </c>
      <c r="B3" s="45" t="s">
        <v>232</v>
      </c>
      <c r="C3" s="45"/>
      <c r="D3" s="45"/>
      <c r="E3" s="45"/>
      <c r="F3" s="45"/>
      <c r="G3" s="45"/>
      <c r="H3" s="45"/>
      <c r="I3" s="45"/>
      <c r="J3" s="45"/>
    </row>
    <row r="4" spans="1:10" ht="14.25" x14ac:dyDescent="0.2">
      <c r="A4" s="46"/>
      <c r="B4" s="45" t="s">
        <v>84</v>
      </c>
      <c r="C4" s="45"/>
      <c r="D4" s="45"/>
      <c r="E4" s="45"/>
      <c r="F4" s="45"/>
      <c r="G4" s="45"/>
      <c r="H4" s="45"/>
      <c r="I4" s="45"/>
      <c r="J4" s="45"/>
    </row>
    <row r="5" spans="1:10" ht="14.25" x14ac:dyDescent="0.2">
      <c r="A5" s="47"/>
      <c r="B5" s="45" t="s">
        <v>85</v>
      </c>
      <c r="C5" s="45"/>
      <c r="D5" s="45"/>
      <c r="E5" s="45"/>
      <c r="F5" s="45"/>
      <c r="G5" s="45"/>
      <c r="H5" s="45"/>
      <c r="I5" s="45"/>
      <c r="J5" s="45"/>
    </row>
    <row r="6" spans="1:10" ht="14.25" x14ac:dyDescent="0.2">
      <c r="A6" s="47" t="s">
        <v>0</v>
      </c>
      <c r="B6" s="45" t="s">
        <v>233</v>
      </c>
      <c r="C6" s="45"/>
      <c r="D6" s="45"/>
      <c r="E6" s="45"/>
      <c r="F6" s="45"/>
      <c r="G6" s="45"/>
      <c r="H6" s="45"/>
      <c r="I6" s="45"/>
      <c r="J6" s="45"/>
    </row>
    <row r="7" spans="1:10" ht="14.25" x14ac:dyDescent="0.2">
      <c r="A7" s="47" t="s">
        <v>1</v>
      </c>
      <c r="B7" s="45" t="s">
        <v>86</v>
      </c>
      <c r="C7" s="45"/>
      <c r="D7" s="45"/>
      <c r="E7" s="45"/>
      <c r="F7" s="45"/>
      <c r="G7" s="45"/>
      <c r="H7" s="45"/>
      <c r="I7" s="45"/>
      <c r="J7" s="45"/>
    </row>
    <row r="8" spans="1:10" ht="14.25" x14ac:dyDescent="0.2">
      <c r="A8" s="48"/>
      <c r="B8" s="45" t="s">
        <v>87</v>
      </c>
      <c r="C8" s="45"/>
      <c r="D8" s="45"/>
      <c r="E8" s="45"/>
      <c r="F8" s="45"/>
      <c r="G8" s="45"/>
      <c r="H8" s="45"/>
      <c r="I8" s="45"/>
      <c r="J8" s="45"/>
    </row>
    <row r="9" spans="1:10" ht="14.25" x14ac:dyDescent="0.2">
      <c r="A9" s="47" t="s">
        <v>88</v>
      </c>
      <c r="B9" s="45" t="s">
        <v>89</v>
      </c>
      <c r="C9" s="45"/>
      <c r="D9" s="45"/>
      <c r="E9" s="45"/>
      <c r="F9" s="45"/>
      <c r="G9" s="45"/>
      <c r="H9" s="45"/>
      <c r="I9" s="45"/>
      <c r="J9" s="45"/>
    </row>
    <row r="10" spans="1:10" ht="14.25" x14ac:dyDescent="0.2">
      <c r="A10" s="47" t="s">
        <v>90</v>
      </c>
      <c r="B10" s="45" t="s">
        <v>91</v>
      </c>
      <c r="C10" s="45"/>
      <c r="D10" s="45"/>
      <c r="E10" s="45"/>
      <c r="F10" s="45"/>
      <c r="G10" s="45"/>
      <c r="H10" s="45"/>
      <c r="I10" s="45"/>
      <c r="J10" s="45"/>
    </row>
    <row r="11" spans="1:10" ht="14.25" x14ac:dyDescent="0.2">
      <c r="A11" s="48"/>
      <c r="B11" s="45" t="s">
        <v>92</v>
      </c>
      <c r="C11" s="45"/>
      <c r="D11" s="45"/>
      <c r="E11" s="45"/>
      <c r="F11" s="45"/>
      <c r="G11" s="45"/>
      <c r="H11" s="45"/>
      <c r="I11" s="45"/>
      <c r="J11" s="45"/>
    </row>
    <row r="12" spans="1:10" ht="14.25" x14ac:dyDescent="0.2">
      <c r="A12" s="47" t="s">
        <v>93</v>
      </c>
      <c r="B12" s="45" t="s">
        <v>94</v>
      </c>
      <c r="C12" s="45"/>
      <c r="D12" s="45"/>
      <c r="E12" s="45"/>
      <c r="F12" s="45"/>
      <c r="G12" s="45"/>
      <c r="H12" s="45"/>
      <c r="I12" s="45"/>
      <c r="J12" s="45"/>
    </row>
    <row r="13" spans="1:10" ht="14.25" x14ac:dyDescent="0.2">
      <c r="A13" s="48"/>
      <c r="B13" s="45" t="s">
        <v>95</v>
      </c>
      <c r="C13" s="45"/>
      <c r="D13" s="45"/>
      <c r="E13" s="45"/>
      <c r="F13" s="45"/>
      <c r="G13" s="45"/>
      <c r="H13" s="45"/>
      <c r="I13" s="45"/>
      <c r="J13" s="45"/>
    </row>
    <row r="14" spans="1:10" ht="14.25" x14ac:dyDescent="0.2">
      <c r="A14" s="47" t="s">
        <v>96</v>
      </c>
      <c r="B14" s="45" t="s">
        <v>234</v>
      </c>
      <c r="C14" s="45"/>
      <c r="D14" s="45"/>
      <c r="E14" s="45"/>
      <c r="F14" s="45"/>
      <c r="G14" s="45"/>
      <c r="H14" s="45"/>
      <c r="I14" s="45"/>
      <c r="J14" s="45"/>
    </row>
    <row r="15" spans="1:10" ht="14.25" x14ac:dyDescent="0.2">
      <c r="A15" s="47"/>
      <c r="B15" s="45" t="s">
        <v>235</v>
      </c>
      <c r="C15" s="45"/>
      <c r="D15" s="45"/>
      <c r="E15" s="45"/>
      <c r="F15" s="45"/>
      <c r="G15" s="45"/>
      <c r="H15" s="45"/>
      <c r="I15" s="45"/>
      <c r="J15" s="45"/>
    </row>
    <row r="16" spans="1:10" ht="14.25" x14ac:dyDescent="0.2">
      <c r="A16" s="47" t="s">
        <v>97</v>
      </c>
      <c r="B16" s="45" t="s">
        <v>98</v>
      </c>
      <c r="C16" s="45"/>
      <c r="D16" s="45"/>
      <c r="E16" s="45"/>
      <c r="F16" s="45"/>
      <c r="G16" s="45"/>
      <c r="H16" s="45"/>
      <c r="I16" s="45"/>
      <c r="J16" s="45"/>
    </row>
    <row r="17" spans="1:10" ht="14.25" x14ac:dyDescent="0.2">
      <c r="A17" s="45"/>
      <c r="B17" s="45" t="s">
        <v>236</v>
      </c>
      <c r="C17" s="45"/>
      <c r="D17" s="45"/>
      <c r="E17" s="45"/>
      <c r="F17" s="45"/>
      <c r="G17" s="45"/>
      <c r="H17" s="45"/>
      <c r="I17" s="45"/>
      <c r="J17" s="45"/>
    </row>
    <row r="20" spans="1:10" ht="14.25" x14ac:dyDescent="0.2">
      <c r="B20" s="49"/>
      <c r="C20" s="49"/>
      <c r="D20" s="49"/>
      <c r="E20" s="49"/>
      <c r="F20" s="49"/>
    </row>
    <row r="21" spans="1:10" ht="15.75" x14ac:dyDescent="0.25">
      <c r="B21" s="174" t="s">
        <v>99</v>
      </c>
      <c r="C21" s="175"/>
      <c r="D21" s="175"/>
      <c r="E21" s="175"/>
      <c r="F21" s="50"/>
    </row>
    <row r="22" spans="1:10" ht="14.25" x14ac:dyDescent="0.2">
      <c r="B22" s="176" t="s">
        <v>100</v>
      </c>
      <c r="C22" s="177"/>
      <c r="D22" s="177"/>
      <c r="E22" s="177"/>
      <c r="F22" s="50"/>
    </row>
    <row r="23" spans="1:10" ht="14.25" x14ac:dyDescent="0.2">
      <c r="B23" s="51"/>
      <c r="C23" s="52"/>
      <c r="D23" s="52"/>
      <c r="E23" s="52"/>
      <c r="F23" s="50"/>
    </row>
    <row r="24" spans="1:10" ht="14.25" x14ac:dyDescent="0.2">
      <c r="B24" s="50"/>
      <c r="C24" s="53">
        <v>2011</v>
      </c>
      <c r="D24" s="178" t="s">
        <v>101</v>
      </c>
      <c r="E24" s="178"/>
      <c r="F24" s="50"/>
      <c r="G24" s="40"/>
    </row>
    <row r="25" spans="1:10" ht="14.25" x14ac:dyDescent="0.2">
      <c r="B25" s="50"/>
      <c r="C25" s="50"/>
      <c r="D25" s="52"/>
      <c r="E25" s="50"/>
      <c r="F25" s="50"/>
      <c r="G25" s="40"/>
    </row>
    <row r="26" spans="1:10" ht="14.25" x14ac:dyDescent="0.2">
      <c r="B26" s="54" t="s">
        <v>6</v>
      </c>
      <c r="C26" s="55">
        <v>582.76199999999994</v>
      </c>
      <c r="D26" s="56">
        <v>0.12</v>
      </c>
      <c r="E26" s="50" t="s">
        <v>102</v>
      </c>
      <c r="F26" s="50"/>
      <c r="G26" s="55"/>
    </row>
    <row r="27" spans="1:10" ht="14.25" x14ac:dyDescent="0.2">
      <c r="B27" s="54" t="s">
        <v>42</v>
      </c>
      <c r="C27" s="57">
        <v>240.828</v>
      </c>
      <c r="D27" s="56">
        <v>0.39</v>
      </c>
      <c r="E27" s="50" t="s">
        <v>103</v>
      </c>
      <c r="F27" s="50"/>
      <c r="G27" s="57"/>
    </row>
    <row r="28" spans="1:10" ht="14.25" x14ac:dyDescent="0.2">
      <c r="B28" s="54"/>
      <c r="C28" s="57"/>
      <c r="D28" s="52"/>
      <c r="E28" s="50"/>
      <c r="F28" s="50"/>
      <c r="G28" s="57"/>
    </row>
    <row r="29" spans="1:10" ht="14.25" x14ac:dyDescent="0.2">
      <c r="B29" s="54" t="s">
        <v>45</v>
      </c>
      <c r="C29" s="58">
        <v>341.93399999999997</v>
      </c>
      <c r="D29" s="52"/>
      <c r="E29" s="50"/>
      <c r="F29" s="50"/>
      <c r="G29" s="57"/>
    </row>
    <row r="30" spans="1:10" ht="14.25" x14ac:dyDescent="0.2">
      <c r="B30" s="54" t="s">
        <v>46</v>
      </c>
      <c r="C30" s="59">
        <v>257.50700000000001</v>
      </c>
      <c r="D30" s="56">
        <v>0.49</v>
      </c>
      <c r="E30" s="50" t="s">
        <v>103</v>
      </c>
      <c r="F30" s="50"/>
      <c r="G30" s="57"/>
    </row>
    <row r="31" spans="1:10" ht="14.25" x14ac:dyDescent="0.2">
      <c r="B31" s="54"/>
      <c r="C31" s="57"/>
      <c r="D31" s="52"/>
      <c r="E31" s="50"/>
      <c r="F31" s="50"/>
      <c r="G31" s="57"/>
    </row>
    <row r="32" spans="1:10" ht="14.25" x14ac:dyDescent="0.2">
      <c r="B32" s="54" t="s">
        <v>47</v>
      </c>
      <c r="C32" s="58">
        <v>84.426999999999964</v>
      </c>
      <c r="D32" s="52"/>
      <c r="E32" s="50"/>
      <c r="F32" s="50"/>
      <c r="G32" s="57"/>
    </row>
    <row r="33" spans="2:7" ht="14.25" x14ac:dyDescent="0.2">
      <c r="B33" s="54" t="s">
        <v>48</v>
      </c>
      <c r="C33" s="59">
        <v>25.221</v>
      </c>
      <c r="D33" s="56">
        <v>0.3</v>
      </c>
      <c r="E33" s="50" t="s">
        <v>104</v>
      </c>
      <c r="F33" s="50"/>
      <c r="G33" s="57"/>
    </row>
    <row r="34" spans="2:7" ht="14.25" x14ac:dyDescent="0.2">
      <c r="B34" s="54"/>
      <c r="C34" s="57"/>
      <c r="D34" s="52"/>
      <c r="E34" s="50"/>
      <c r="F34" s="50"/>
      <c r="G34" s="57"/>
    </row>
    <row r="35" spans="2:7" ht="14.25" x14ac:dyDescent="0.2">
      <c r="B35" s="54" t="s">
        <v>49</v>
      </c>
      <c r="C35" s="58">
        <v>59.20599999999996</v>
      </c>
      <c r="D35" s="52"/>
      <c r="E35" s="50"/>
      <c r="F35" s="50"/>
      <c r="G35" s="57"/>
    </row>
    <row r="36" spans="2:7" ht="14.25" x14ac:dyDescent="0.2">
      <c r="B36" s="54" t="s">
        <v>50</v>
      </c>
      <c r="C36" s="59">
        <v>16.43</v>
      </c>
      <c r="D36" s="60" t="s">
        <v>105</v>
      </c>
      <c r="E36" s="50"/>
      <c r="F36" s="50"/>
      <c r="G36" s="57"/>
    </row>
    <row r="37" spans="2:7" ht="14.25" x14ac:dyDescent="0.2">
      <c r="B37" s="54"/>
      <c r="C37" s="57"/>
      <c r="D37" s="52"/>
      <c r="E37" s="50"/>
      <c r="F37" s="50"/>
      <c r="G37" s="57"/>
    </row>
    <row r="38" spans="2:7" ht="14.25" x14ac:dyDescent="0.2">
      <c r="B38" s="54" t="s">
        <v>53</v>
      </c>
      <c r="C38" s="58">
        <v>42.775999999999961</v>
      </c>
      <c r="D38" s="61"/>
      <c r="E38" s="50"/>
      <c r="F38" s="50"/>
      <c r="G38" s="57"/>
    </row>
    <row r="39" spans="2:7" ht="14.25" x14ac:dyDescent="0.2">
      <c r="B39" s="54" t="s">
        <v>54</v>
      </c>
      <c r="C39" s="62">
        <v>14.971</v>
      </c>
      <c r="D39" s="63">
        <v>0.35</v>
      </c>
      <c r="E39" s="50" t="s">
        <v>106</v>
      </c>
      <c r="F39" s="50"/>
      <c r="G39" s="57"/>
    </row>
    <row r="40" spans="2:7" ht="14.25" x14ac:dyDescent="0.2">
      <c r="B40" s="54"/>
      <c r="C40" s="57"/>
      <c r="D40" s="52"/>
      <c r="E40" s="50"/>
      <c r="F40" s="50"/>
      <c r="G40" s="57"/>
    </row>
    <row r="41" spans="2:7" ht="17.25" thickBot="1" x14ac:dyDescent="0.4">
      <c r="B41" s="54" t="s">
        <v>7</v>
      </c>
      <c r="C41" s="64">
        <v>27.805</v>
      </c>
      <c r="D41" s="52"/>
      <c r="E41" s="50"/>
      <c r="F41" s="50"/>
      <c r="G41" s="65"/>
    </row>
    <row r="42" spans="2:7" ht="15" thickTop="1" x14ac:dyDescent="0.2">
      <c r="B42" s="54"/>
      <c r="C42" s="57"/>
      <c r="D42" s="52"/>
      <c r="E42" s="50"/>
      <c r="F42" s="50"/>
      <c r="G42" s="57"/>
    </row>
    <row r="43" spans="2:7" ht="14.25" x14ac:dyDescent="0.2">
      <c r="B43" s="179" t="s">
        <v>107</v>
      </c>
      <c r="C43" s="179"/>
      <c r="D43" s="179"/>
      <c r="E43" s="179"/>
      <c r="F43" s="50"/>
      <c r="G43" s="66"/>
    </row>
    <row r="44" spans="2:7" ht="15" x14ac:dyDescent="0.25">
      <c r="B44" s="54"/>
      <c r="C44" s="67"/>
      <c r="D44" s="52"/>
      <c r="E44" s="50"/>
      <c r="F44" s="50"/>
      <c r="G44" s="68"/>
    </row>
    <row r="45" spans="2:7" ht="14.25" x14ac:dyDescent="0.2">
      <c r="B45" s="54" t="s">
        <v>10</v>
      </c>
      <c r="C45" s="69"/>
      <c r="D45" s="52"/>
      <c r="E45" s="50"/>
      <c r="F45" s="50"/>
      <c r="G45" s="69"/>
    </row>
    <row r="46" spans="2:7" ht="14.25" x14ac:dyDescent="0.2">
      <c r="B46" s="54" t="s">
        <v>108</v>
      </c>
      <c r="C46" s="55">
        <v>7.1519999999999868</v>
      </c>
      <c r="D46" s="63">
        <v>0.02</v>
      </c>
      <c r="E46" s="50" t="s">
        <v>109</v>
      </c>
      <c r="F46" s="50"/>
      <c r="G46" s="55"/>
    </row>
    <row r="47" spans="2:7" ht="14.25" x14ac:dyDescent="0.2">
      <c r="B47" s="54" t="s">
        <v>110</v>
      </c>
      <c r="C47" s="57">
        <v>70.537999999999997</v>
      </c>
      <c r="D47" s="63">
        <v>0.13</v>
      </c>
      <c r="E47" s="50" t="s">
        <v>103</v>
      </c>
      <c r="F47" s="50"/>
      <c r="G47" s="57"/>
    </row>
    <row r="48" spans="2:7" ht="14.25" x14ac:dyDescent="0.2">
      <c r="B48" s="54" t="s">
        <v>2</v>
      </c>
      <c r="C48" s="57">
        <v>39.033000000000001</v>
      </c>
      <c r="D48" s="63">
        <v>0.05</v>
      </c>
      <c r="E48" s="50" t="s">
        <v>103</v>
      </c>
      <c r="F48" s="50"/>
      <c r="G48" s="57"/>
    </row>
    <row r="49" spans="2:7" ht="14.25" x14ac:dyDescent="0.2">
      <c r="B49" s="54" t="s">
        <v>13</v>
      </c>
      <c r="C49" s="57">
        <v>9.3390000000000004</v>
      </c>
      <c r="D49" s="63" t="s">
        <v>111</v>
      </c>
      <c r="E49" s="50"/>
      <c r="F49" s="50"/>
      <c r="G49" s="57"/>
    </row>
    <row r="50" spans="2:7" ht="14.25" x14ac:dyDescent="0.2">
      <c r="B50" s="54" t="s">
        <v>14</v>
      </c>
      <c r="C50" s="57">
        <v>27.076000000000001</v>
      </c>
      <c r="D50" s="63">
        <v>0.06</v>
      </c>
      <c r="E50" s="50" t="s">
        <v>103</v>
      </c>
      <c r="F50" s="50"/>
      <c r="G50" s="57"/>
    </row>
    <row r="51" spans="2:7" ht="14.25" x14ac:dyDescent="0.2">
      <c r="B51" s="70" t="s">
        <v>17</v>
      </c>
      <c r="C51" s="58">
        <v>153.13799999999998</v>
      </c>
      <c r="D51" s="52"/>
      <c r="E51" s="50"/>
      <c r="F51" s="50"/>
      <c r="G51" s="57"/>
    </row>
    <row r="52" spans="2:7" ht="14.25" x14ac:dyDescent="0.2">
      <c r="B52" s="54"/>
      <c r="C52" s="57"/>
      <c r="D52" s="52"/>
      <c r="E52" s="50"/>
      <c r="F52" s="50"/>
      <c r="G52" s="57"/>
    </row>
    <row r="53" spans="2:7" ht="14.25" x14ac:dyDescent="0.2">
      <c r="B53" s="54" t="s">
        <v>20</v>
      </c>
      <c r="C53" s="58">
        <v>81.647999999999996</v>
      </c>
      <c r="D53" s="63">
        <v>0.15</v>
      </c>
      <c r="E53" s="50" t="s">
        <v>103</v>
      </c>
      <c r="F53" s="50"/>
      <c r="G53" s="57"/>
    </row>
    <row r="54" spans="2:7" ht="14.25" x14ac:dyDescent="0.2">
      <c r="B54" s="54" t="s">
        <v>21</v>
      </c>
      <c r="C54" s="57">
        <v>9.4149999999999991</v>
      </c>
      <c r="D54" s="52" t="s">
        <v>111</v>
      </c>
      <c r="E54" s="50"/>
      <c r="F54" s="50"/>
      <c r="G54" s="57"/>
    </row>
    <row r="55" spans="2:7" ht="14.25" x14ac:dyDescent="0.2">
      <c r="B55" s="54" t="s">
        <v>22</v>
      </c>
      <c r="C55" s="57">
        <v>24.641999999999999</v>
      </c>
      <c r="D55" s="56">
        <v>0.05</v>
      </c>
      <c r="E55" s="50" t="s">
        <v>103</v>
      </c>
      <c r="F55" s="50"/>
      <c r="G55" s="57"/>
    </row>
    <row r="56" spans="2:7" ht="16.5" x14ac:dyDescent="0.35">
      <c r="B56" s="70" t="s">
        <v>23</v>
      </c>
      <c r="C56" s="71">
        <v>268.84299999999996</v>
      </c>
      <c r="D56" s="52"/>
      <c r="E56" s="50"/>
      <c r="F56" s="50"/>
      <c r="G56" s="65"/>
    </row>
    <row r="57" spans="2:7" ht="14.25" x14ac:dyDescent="0.2">
      <c r="B57" s="54"/>
      <c r="C57" s="57"/>
      <c r="D57" s="52"/>
      <c r="E57" s="50"/>
      <c r="F57" s="50"/>
      <c r="G57" s="57"/>
    </row>
    <row r="58" spans="2:7" ht="14.25" x14ac:dyDescent="0.2">
      <c r="B58" s="54" t="s">
        <v>24</v>
      </c>
      <c r="C58" s="57"/>
      <c r="D58" s="52"/>
      <c r="E58" s="50"/>
      <c r="F58" s="50"/>
      <c r="G58" s="57"/>
    </row>
    <row r="59" spans="2:7" ht="14.25" x14ac:dyDescent="0.2">
      <c r="B59" s="54" t="s">
        <v>26</v>
      </c>
      <c r="C59" s="55">
        <v>36.951000000000001</v>
      </c>
      <c r="D59" s="63">
        <v>0.06</v>
      </c>
      <c r="E59" s="50" t="s">
        <v>103</v>
      </c>
      <c r="F59" s="50"/>
      <c r="G59" s="55"/>
    </row>
    <row r="60" spans="2:7" ht="14.25" x14ac:dyDescent="0.2">
      <c r="B60" s="54" t="s">
        <v>28</v>
      </c>
      <c r="C60" s="57">
        <v>31.206</v>
      </c>
      <c r="D60" s="63">
        <v>0.05</v>
      </c>
      <c r="E60" s="50" t="s">
        <v>103</v>
      </c>
      <c r="F60" s="50"/>
      <c r="G60" s="57"/>
    </row>
    <row r="61" spans="2:7" ht="14.25" x14ac:dyDescent="0.2">
      <c r="B61" s="54" t="s">
        <v>29</v>
      </c>
      <c r="C61" s="57">
        <v>3.6629999999999998</v>
      </c>
      <c r="D61" s="61" t="s">
        <v>111</v>
      </c>
      <c r="E61" s="50"/>
      <c r="F61" s="50"/>
      <c r="G61" s="57"/>
    </row>
    <row r="62" spans="2:7" ht="14.25" x14ac:dyDescent="0.2">
      <c r="B62" s="70" t="s">
        <v>30</v>
      </c>
      <c r="C62" s="58">
        <v>71.819999999999993</v>
      </c>
      <c r="D62" s="61"/>
      <c r="E62" s="72"/>
      <c r="F62" s="50"/>
      <c r="G62" s="57"/>
    </row>
    <row r="63" spans="2:7" ht="14.25" x14ac:dyDescent="0.2">
      <c r="B63" s="54"/>
      <c r="C63" s="57"/>
      <c r="D63" s="52"/>
      <c r="E63" s="50"/>
      <c r="F63" s="50"/>
      <c r="G63" s="57"/>
    </row>
    <row r="64" spans="2:7" ht="14.25" x14ac:dyDescent="0.2">
      <c r="B64" s="54" t="s">
        <v>31</v>
      </c>
      <c r="C64" s="57">
        <v>157.72</v>
      </c>
      <c r="D64" s="52" t="s">
        <v>105</v>
      </c>
      <c r="E64" s="50"/>
      <c r="F64" s="50"/>
      <c r="G64" s="57"/>
    </row>
    <row r="65" spans="2:7" ht="14.25" x14ac:dyDescent="0.2">
      <c r="B65" s="54" t="s">
        <v>112</v>
      </c>
      <c r="C65" s="57">
        <v>21.417999999999999</v>
      </c>
      <c r="D65" s="63">
        <v>0.03</v>
      </c>
      <c r="E65" s="50" t="s">
        <v>103</v>
      </c>
      <c r="F65" s="50"/>
      <c r="G65" s="57"/>
    </row>
    <row r="66" spans="2:7" ht="14.25" x14ac:dyDescent="0.2">
      <c r="B66" s="70" t="s">
        <v>113</v>
      </c>
      <c r="C66" s="58">
        <v>250.958</v>
      </c>
      <c r="D66" s="52"/>
      <c r="E66" s="50"/>
      <c r="F66" s="50"/>
      <c r="G66" s="57"/>
    </row>
    <row r="67" spans="2:7" ht="14.25" x14ac:dyDescent="0.2">
      <c r="B67" s="54"/>
      <c r="C67" s="57"/>
      <c r="D67" s="52"/>
      <c r="E67" s="50"/>
      <c r="F67" s="50"/>
      <c r="G67" s="57"/>
    </row>
    <row r="68" spans="2:7" ht="14.25" x14ac:dyDescent="0.2">
      <c r="B68" s="54" t="s">
        <v>35</v>
      </c>
      <c r="C68" s="57"/>
      <c r="D68" s="52"/>
      <c r="E68" s="50"/>
      <c r="F68" s="50"/>
      <c r="G68" s="57"/>
    </row>
    <row r="69" spans="2:7" ht="14.25" x14ac:dyDescent="0.2">
      <c r="B69" s="54" t="s">
        <v>4</v>
      </c>
      <c r="C69" s="57">
        <v>1.702</v>
      </c>
      <c r="D69" s="52" t="s">
        <v>111</v>
      </c>
      <c r="E69" s="50"/>
      <c r="F69" s="50"/>
      <c r="G69" s="57"/>
    </row>
    <row r="70" spans="2:7" ht="14.25" x14ac:dyDescent="0.2">
      <c r="B70" s="54" t="s">
        <v>36</v>
      </c>
      <c r="C70" s="57">
        <v>55.512999999999998</v>
      </c>
      <c r="D70" s="52" t="s">
        <v>111</v>
      </c>
      <c r="E70" s="50"/>
      <c r="F70" s="50"/>
      <c r="G70" s="57"/>
    </row>
    <row r="71" spans="2:7" ht="14.25" x14ac:dyDescent="0.2">
      <c r="B71" s="54" t="s">
        <v>5</v>
      </c>
      <c r="C71" s="57">
        <v>118.729</v>
      </c>
      <c r="D71" s="180" t="s">
        <v>114</v>
      </c>
      <c r="E71" s="181"/>
      <c r="F71" s="50"/>
      <c r="G71" s="57"/>
    </row>
    <row r="72" spans="2:7" ht="14.25" x14ac:dyDescent="0.2">
      <c r="B72" s="54" t="s">
        <v>37</v>
      </c>
      <c r="C72" s="57">
        <v>158.059</v>
      </c>
      <c r="D72" s="52" t="s">
        <v>111</v>
      </c>
      <c r="E72" s="50"/>
      <c r="F72" s="50"/>
      <c r="G72" s="57"/>
    </row>
    <row r="73" spans="2:7" ht="14.25" x14ac:dyDescent="0.2">
      <c r="B73" s="54"/>
      <c r="C73" s="57"/>
      <c r="D73" s="52"/>
      <c r="E73" s="50"/>
      <c r="F73" s="50"/>
      <c r="G73" s="57"/>
    </row>
    <row r="74" spans="2:7" ht="14.25" x14ac:dyDescent="0.2">
      <c r="B74" s="70" t="s">
        <v>38</v>
      </c>
      <c r="C74" s="59">
        <v>17.885000000000002</v>
      </c>
      <c r="D74" s="61"/>
      <c r="E74" s="50"/>
      <c r="F74" s="50"/>
      <c r="G74" s="57"/>
    </row>
    <row r="75" spans="2:7" ht="14.25" x14ac:dyDescent="0.2">
      <c r="B75" s="54"/>
      <c r="C75" s="57"/>
      <c r="D75" s="52"/>
      <c r="E75" s="50"/>
      <c r="F75" s="50"/>
      <c r="G75" s="57"/>
    </row>
    <row r="76" spans="2:7" ht="16.5" x14ac:dyDescent="0.35">
      <c r="B76" s="54" t="s">
        <v>39</v>
      </c>
      <c r="C76" s="65">
        <v>268.84299999999996</v>
      </c>
      <c r="D76" s="61"/>
      <c r="E76" s="50"/>
      <c r="F76" s="50"/>
      <c r="G76" s="65"/>
    </row>
  </sheetData>
  <mergeCells count="5">
    <mergeCell ref="B21:E21"/>
    <mergeCell ref="B22:E22"/>
    <mergeCell ref="D24:E24"/>
    <mergeCell ref="B43:E43"/>
    <mergeCell ref="D71:E71"/>
  </mergeCells>
  <phoneticPr fontId="27"/>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
  <sheetViews>
    <sheetView showGridLines="0" topLeftCell="A37" zoomScaleNormal="115" workbookViewId="0">
      <selection activeCell="E26" sqref="E26"/>
    </sheetView>
  </sheetViews>
  <sheetFormatPr defaultColWidth="9.28515625" defaultRowHeight="12.75" x14ac:dyDescent="0.2"/>
  <cols>
    <col min="1" max="1" width="32.28515625" style="77" bestFit="1" customWidth="1"/>
    <col min="2" max="2" width="11.28515625" style="77" bestFit="1" customWidth="1"/>
    <col min="3" max="3" width="15.42578125" style="24" bestFit="1" customWidth="1"/>
    <col min="4" max="5" width="11.7109375" style="77" customWidth="1"/>
    <col min="6" max="7" width="10.7109375" style="77" customWidth="1"/>
    <col min="8" max="9" width="10.5703125" style="75" customWidth="1"/>
    <col min="10" max="10" width="9.28515625" style="75" bestFit="1" customWidth="1"/>
    <col min="11" max="11" width="10.7109375" style="75" customWidth="1"/>
    <col min="12" max="12" width="9.28515625" style="75" bestFit="1" customWidth="1"/>
    <col min="13" max="13" width="10.7109375" style="77" customWidth="1"/>
    <col min="14" max="16384" width="9.28515625" style="77"/>
  </cols>
  <sheetData>
    <row r="1" spans="1:12" s="17" customFormat="1" ht="18.75" x14ac:dyDescent="0.3">
      <c r="A1" s="16" t="s">
        <v>239</v>
      </c>
    </row>
    <row r="2" spans="1:12" ht="21.75" customHeight="1" x14ac:dyDescent="0.25">
      <c r="A2" s="1" t="s">
        <v>244</v>
      </c>
    </row>
    <row r="3" spans="1:12" ht="15.75" x14ac:dyDescent="0.25">
      <c r="A3" s="1" t="s">
        <v>122</v>
      </c>
    </row>
    <row r="4" spans="1:12" ht="18.75" customHeight="1" x14ac:dyDescent="0.25">
      <c r="A4" s="78" t="s">
        <v>123</v>
      </c>
    </row>
    <row r="5" spans="1:12" ht="17.25" customHeight="1" x14ac:dyDescent="0.25">
      <c r="A5" s="79" t="s">
        <v>124</v>
      </c>
    </row>
    <row r="6" spans="1:12" ht="47.25" customHeight="1" x14ac:dyDescent="0.25">
      <c r="B6" s="80" t="s">
        <v>125</v>
      </c>
    </row>
    <row r="7" spans="1:12" ht="24" customHeight="1" x14ac:dyDescent="0.2">
      <c r="B7" s="81"/>
      <c r="C7" s="81"/>
      <c r="D7" s="182" t="s">
        <v>100</v>
      </c>
      <c r="E7" s="182"/>
      <c r="F7" s="182"/>
      <c r="G7" s="182"/>
      <c r="H7" s="182"/>
    </row>
    <row r="8" spans="1:12" ht="18.75" customHeight="1" x14ac:dyDescent="0.2">
      <c r="A8" s="82"/>
      <c r="B8" s="81"/>
      <c r="C8" s="83"/>
      <c r="D8" s="182" t="s">
        <v>240</v>
      </c>
      <c r="E8" s="182"/>
      <c r="F8" s="182"/>
      <c r="G8" s="182"/>
      <c r="H8" s="182"/>
    </row>
    <row r="9" spans="1:12" ht="13.5" x14ac:dyDescent="0.25">
      <c r="B9" s="84">
        <v>2011</v>
      </c>
      <c r="C9" s="85" t="s">
        <v>101</v>
      </c>
      <c r="D9" s="86">
        <v>2012</v>
      </c>
      <c r="E9" s="86">
        <v>2013</v>
      </c>
      <c r="F9" s="86">
        <v>2014</v>
      </c>
      <c r="G9" s="86">
        <v>2015</v>
      </c>
      <c r="H9" s="86">
        <v>2016</v>
      </c>
      <c r="I9" s="87"/>
      <c r="J9" s="88"/>
      <c r="K9" s="88"/>
      <c r="L9" s="88"/>
    </row>
    <row r="10" spans="1:12" x14ac:dyDescent="0.2">
      <c r="C10" s="83"/>
    </row>
    <row r="11" spans="1:12" x14ac:dyDescent="0.2">
      <c r="A11" s="77" t="s">
        <v>6</v>
      </c>
      <c r="B11" s="89">
        <v>582.76199999999994</v>
      </c>
      <c r="C11" s="90">
        <v>0.12</v>
      </c>
      <c r="D11" s="77">
        <v>652.69344000000001</v>
      </c>
      <c r="E11" s="77">
        <v>731.01665280000009</v>
      </c>
      <c r="F11" s="77">
        <v>818.73865113600016</v>
      </c>
      <c r="G11" s="77">
        <v>916.98728927232025</v>
      </c>
      <c r="H11" s="77">
        <v>1027.0257639849988</v>
      </c>
    </row>
    <row r="12" spans="1:12" x14ac:dyDescent="0.2">
      <c r="A12" s="77" t="s">
        <v>42</v>
      </c>
      <c r="B12" s="14">
        <v>240.828</v>
      </c>
      <c r="C12" s="90">
        <v>0.39</v>
      </c>
      <c r="D12" s="77">
        <v>254.5504416</v>
      </c>
      <c r="E12" s="77">
        <v>285.09649459200006</v>
      </c>
      <c r="F12" s="77">
        <v>319.30807394304009</v>
      </c>
      <c r="G12" s="77">
        <v>357.62504281620494</v>
      </c>
      <c r="H12" s="77">
        <v>400.54004795414954</v>
      </c>
    </row>
    <row r="13" spans="1:12" x14ac:dyDescent="0.2">
      <c r="B13" s="14"/>
      <c r="C13" s="91"/>
      <c r="H13" s="77"/>
    </row>
    <row r="14" spans="1:12" x14ac:dyDescent="0.2">
      <c r="A14" s="77" t="s">
        <v>45</v>
      </c>
      <c r="B14" s="92">
        <v>341.93399999999997</v>
      </c>
      <c r="C14" s="91"/>
      <c r="D14" s="93">
        <v>398.14299840000001</v>
      </c>
      <c r="E14" s="93">
        <v>445.92015820800003</v>
      </c>
      <c r="F14" s="93">
        <v>499.43057719296007</v>
      </c>
      <c r="G14" s="93">
        <v>559.36224645611537</v>
      </c>
      <c r="H14" s="93">
        <v>626.48571603084929</v>
      </c>
      <c r="I14" s="94"/>
      <c r="J14" s="94"/>
      <c r="K14" s="94"/>
      <c r="L14" s="94"/>
    </row>
    <row r="15" spans="1:12" x14ac:dyDescent="0.2">
      <c r="A15" s="77" t="s">
        <v>46</v>
      </c>
      <c r="B15" s="95">
        <v>257.50700000000001</v>
      </c>
      <c r="C15" s="90">
        <v>0.49</v>
      </c>
      <c r="D15" s="77">
        <v>319.81978559999999</v>
      </c>
      <c r="E15" s="77">
        <v>358.19815987200002</v>
      </c>
      <c r="F15" s="77">
        <v>401.18193905664009</v>
      </c>
      <c r="G15" s="77">
        <v>449.32377174343691</v>
      </c>
      <c r="H15" s="77">
        <v>503.24262435264939</v>
      </c>
    </row>
    <row r="16" spans="1:12" x14ac:dyDescent="0.2">
      <c r="B16" s="14"/>
      <c r="C16" s="91"/>
      <c r="H16" s="77"/>
    </row>
    <row r="17" spans="1:12" x14ac:dyDescent="0.2">
      <c r="A17" s="77" t="s">
        <v>47</v>
      </c>
      <c r="B17" s="92">
        <v>84.426999999999964</v>
      </c>
      <c r="C17" s="91"/>
      <c r="D17" s="93">
        <v>78.323212800000022</v>
      </c>
      <c r="E17" s="93">
        <v>87.721998336000013</v>
      </c>
      <c r="F17" s="93">
        <v>98.248638136319983</v>
      </c>
      <c r="G17" s="93">
        <v>110.03847471267846</v>
      </c>
      <c r="H17" s="93">
        <v>123.2430916781999</v>
      </c>
      <c r="I17" s="94"/>
      <c r="J17" s="94"/>
      <c r="K17" s="94"/>
      <c r="L17" s="94"/>
    </row>
    <row r="18" spans="1:12" x14ac:dyDescent="0.2">
      <c r="A18" s="77" t="s">
        <v>126</v>
      </c>
      <c r="B18" s="95">
        <v>25.221</v>
      </c>
      <c r="C18" s="90">
        <v>0.3</v>
      </c>
      <c r="D18" s="77">
        <v>29.371204800000001</v>
      </c>
      <c r="E18" s="77">
        <v>32.895749376000005</v>
      </c>
      <c r="F18" s="77">
        <v>36.843239301120008</v>
      </c>
      <c r="G18" s="77">
        <v>41.26442801725441</v>
      </c>
      <c r="H18" s="77">
        <v>46.216159379324942</v>
      </c>
    </row>
    <row r="19" spans="1:12" x14ac:dyDescent="0.2">
      <c r="B19" s="14"/>
      <c r="C19" s="91"/>
      <c r="H19" s="77"/>
    </row>
    <row r="20" spans="1:12" x14ac:dyDescent="0.2">
      <c r="A20" s="77" t="s">
        <v>49</v>
      </c>
      <c r="B20" s="92">
        <v>59.20599999999996</v>
      </c>
      <c r="C20" s="91"/>
      <c r="D20" s="93">
        <v>48.952008000000021</v>
      </c>
      <c r="E20" s="93">
        <v>54.826248960000008</v>
      </c>
      <c r="F20" s="93">
        <v>61.405398835199975</v>
      </c>
      <c r="G20" s="93">
        <v>68.774046695424062</v>
      </c>
      <c r="H20" s="93">
        <v>77.026932298874954</v>
      </c>
      <c r="I20" s="94"/>
      <c r="J20" s="94"/>
      <c r="K20" s="94"/>
      <c r="L20" s="94"/>
    </row>
    <row r="21" spans="1:12" x14ac:dyDescent="0.2">
      <c r="A21" s="77" t="s">
        <v>50</v>
      </c>
      <c r="B21" s="95">
        <v>16.43</v>
      </c>
      <c r="C21" s="91" t="s">
        <v>105</v>
      </c>
      <c r="D21" s="96">
        <v>18.636266909090917</v>
      </c>
      <c r="E21" s="96">
        <v>18.800966348974239</v>
      </c>
      <c r="F21" s="96">
        <v>18.841411092447316</v>
      </c>
      <c r="G21" s="96">
        <v>18.732678585675938</v>
      </c>
      <c r="H21" s="96">
        <v>18.446159547652176</v>
      </c>
      <c r="J21" s="94"/>
      <c r="K21" s="94"/>
      <c r="L21" s="94"/>
    </row>
    <row r="22" spans="1:12" x14ac:dyDescent="0.2">
      <c r="B22" s="14"/>
      <c r="C22" s="91"/>
      <c r="H22" s="77"/>
    </row>
    <row r="23" spans="1:12" x14ac:dyDescent="0.2">
      <c r="A23" s="77" t="s">
        <v>53</v>
      </c>
      <c r="B23" s="92">
        <v>42.775999999999961</v>
      </c>
      <c r="C23" s="97"/>
      <c r="D23" s="93">
        <v>30.315741090909103</v>
      </c>
      <c r="E23" s="93">
        <v>36.025282611025773</v>
      </c>
      <c r="F23" s="93">
        <v>42.563987742752659</v>
      </c>
      <c r="G23" s="93">
        <v>50.04136810974812</v>
      </c>
      <c r="H23" s="93">
        <v>58.580772751222781</v>
      </c>
      <c r="I23" s="94"/>
      <c r="J23" s="94"/>
      <c r="K23" s="94"/>
      <c r="L23" s="94"/>
    </row>
    <row r="24" spans="1:12" x14ac:dyDescent="0.2">
      <c r="A24" s="77" t="s">
        <v>54</v>
      </c>
      <c r="B24" s="98">
        <v>14.971</v>
      </c>
      <c r="C24" s="83">
        <v>0.35</v>
      </c>
      <c r="D24" s="77">
        <v>10.610509381818186</v>
      </c>
      <c r="E24" s="77">
        <v>12.608848913859021</v>
      </c>
      <c r="F24" s="77">
        <v>14.89739570996343</v>
      </c>
      <c r="G24" s="77">
        <v>17.51447883841184</v>
      </c>
      <c r="H24" s="77">
        <v>20.503270462927972</v>
      </c>
    </row>
    <row r="25" spans="1:12" x14ac:dyDescent="0.2">
      <c r="B25" s="14"/>
      <c r="C25" s="91"/>
      <c r="H25" s="77"/>
    </row>
    <row r="26" spans="1:12" ht="15.75" thickBot="1" x14ac:dyDescent="0.4">
      <c r="A26" s="77" t="s">
        <v>7</v>
      </c>
      <c r="B26" s="99">
        <v>27.805</v>
      </c>
      <c r="C26" s="91"/>
      <c r="D26" s="100">
        <v>19.705231709090917</v>
      </c>
      <c r="E26" s="100">
        <v>23.416433697166752</v>
      </c>
      <c r="F26" s="100">
        <v>27.666592032789229</v>
      </c>
      <c r="G26" s="100">
        <v>32.52688927133628</v>
      </c>
      <c r="H26" s="100">
        <v>38.077502288294809</v>
      </c>
      <c r="I26" s="94"/>
      <c r="J26" s="94"/>
      <c r="K26" s="94"/>
      <c r="L26" s="94"/>
    </row>
    <row r="27" spans="1:12" ht="13.5" thickTop="1" x14ac:dyDescent="0.2">
      <c r="B27" s="14"/>
      <c r="C27" s="91"/>
      <c r="H27" s="77"/>
    </row>
    <row r="28" spans="1:12" x14ac:dyDescent="0.2">
      <c r="B28" s="13"/>
      <c r="C28" s="91"/>
      <c r="H28" s="77"/>
    </row>
    <row r="29" spans="1:12" ht="13.5" x14ac:dyDescent="0.25">
      <c r="B29" s="101"/>
      <c r="C29" s="91"/>
      <c r="D29" s="182" t="s">
        <v>107</v>
      </c>
      <c r="E29" s="182"/>
      <c r="F29" s="182"/>
      <c r="G29" s="182"/>
      <c r="H29" s="182"/>
    </row>
    <row r="30" spans="1:12" x14ac:dyDescent="0.2">
      <c r="A30" s="77" t="s">
        <v>10</v>
      </c>
      <c r="B30" s="13"/>
      <c r="C30" s="91"/>
      <c r="H30" s="77"/>
    </row>
    <row r="31" spans="1:12" x14ac:dyDescent="0.2">
      <c r="A31" s="77" t="s">
        <v>108</v>
      </c>
      <c r="B31" s="89">
        <v>7.1519999999999868</v>
      </c>
      <c r="C31" s="83">
        <v>0.02</v>
      </c>
      <c r="D31" s="77">
        <v>13.0538688</v>
      </c>
      <c r="E31" s="77">
        <v>14.620333056000002</v>
      </c>
      <c r="F31" s="77">
        <v>16.374773022720003</v>
      </c>
      <c r="G31" s="77">
        <v>18.339745785446407</v>
      </c>
      <c r="H31" s="77">
        <v>20.540515279699974</v>
      </c>
    </row>
    <row r="32" spans="1:12" x14ac:dyDescent="0.2">
      <c r="A32" s="77" t="s">
        <v>110</v>
      </c>
      <c r="B32" s="14">
        <v>70.537999999999997</v>
      </c>
      <c r="C32" s="83">
        <v>0.13</v>
      </c>
      <c r="D32" s="77">
        <v>84.850147200000009</v>
      </c>
      <c r="E32" s="77">
        <v>95.032164864000009</v>
      </c>
      <c r="F32" s="77">
        <v>106.43602464768003</v>
      </c>
      <c r="G32" s="77">
        <v>119.20834760540164</v>
      </c>
      <c r="H32" s="77">
        <v>133.51334931804985</v>
      </c>
    </row>
    <row r="33" spans="1:12" x14ac:dyDescent="0.2">
      <c r="A33" s="77" t="s">
        <v>2</v>
      </c>
      <c r="B33" s="14">
        <v>39.033000000000001</v>
      </c>
      <c r="C33" s="83">
        <v>0.05</v>
      </c>
      <c r="D33" s="77">
        <v>32.634672000000002</v>
      </c>
      <c r="E33" s="77">
        <v>36.550832640000003</v>
      </c>
      <c r="F33" s="77">
        <v>40.936932556800009</v>
      </c>
      <c r="G33" s="77">
        <v>45.849364463616013</v>
      </c>
      <c r="H33" s="77">
        <v>51.351288199249943</v>
      </c>
    </row>
    <row r="34" spans="1:12" x14ac:dyDescent="0.2">
      <c r="A34" s="77" t="s">
        <v>13</v>
      </c>
      <c r="B34" s="14">
        <v>9.3390000000000004</v>
      </c>
      <c r="C34" s="83" t="s">
        <v>111</v>
      </c>
      <c r="D34" s="77">
        <v>9.3390000000000004</v>
      </c>
      <c r="E34" s="77">
        <v>9.3390000000000004</v>
      </c>
      <c r="F34" s="77">
        <v>9.3390000000000004</v>
      </c>
      <c r="G34" s="77">
        <v>9.3390000000000004</v>
      </c>
      <c r="H34" s="77">
        <v>9.3390000000000004</v>
      </c>
      <c r="J34" s="94"/>
      <c r="K34" s="94"/>
      <c r="L34" s="94"/>
    </row>
    <row r="35" spans="1:12" x14ac:dyDescent="0.2">
      <c r="A35" s="77" t="s">
        <v>14</v>
      </c>
      <c r="B35" s="14">
        <v>27.076000000000001</v>
      </c>
      <c r="C35" s="83">
        <v>0.06</v>
      </c>
      <c r="D35" s="77">
        <v>39.161606399999997</v>
      </c>
      <c r="E35" s="77">
        <v>43.860999168000006</v>
      </c>
      <c r="F35" s="77">
        <v>49.124319068160005</v>
      </c>
      <c r="G35" s="77">
        <v>55.019237356339211</v>
      </c>
      <c r="H35" s="77">
        <v>61.621545839099923</v>
      </c>
    </row>
    <row r="36" spans="1:12" x14ac:dyDescent="0.2">
      <c r="A36" s="81" t="s">
        <v>17</v>
      </c>
      <c r="B36" s="92">
        <v>153.13799999999998</v>
      </c>
      <c r="C36" s="91"/>
      <c r="D36" s="93">
        <v>179.03929440000002</v>
      </c>
      <c r="E36" s="93">
        <v>199.40332972800002</v>
      </c>
      <c r="F36" s="93">
        <v>222.21104929536006</v>
      </c>
      <c r="G36" s="93">
        <v>247.75569521080325</v>
      </c>
      <c r="H36" s="93">
        <v>276.36569863609969</v>
      </c>
      <c r="I36" s="94"/>
      <c r="J36" s="94"/>
      <c r="K36" s="94"/>
      <c r="L36" s="94"/>
    </row>
    <row r="37" spans="1:12" x14ac:dyDescent="0.2">
      <c r="B37" s="14"/>
      <c r="C37" s="91"/>
      <c r="H37" s="77"/>
    </row>
    <row r="38" spans="1:12" x14ac:dyDescent="0.2">
      <c r="A38" s="77" t="s">
        <v>20</v>
      </c>
      <c r="B38" s="92">
        <v>81.647999999999996</v>
      </c>
      <c r="C38" s="83">
        <v>0.15</v>
      </c>
      <c r="D38" s="77">
        <v>97.904015999999999</v>
      </c>
      <c r="E38" s="77">
        <v>109.65249792000002</v>
      </c>
      <c r="F38" s="77">
        <v>122.81079767040002</v>
      </c>
      <c r="G38" s="77">
        <v>137.54809339084804</v>
      </c>
      <c r="H38" s="77">
        <v>154.05386459774982</v>
      </c>
    </row>
    <row r="39" spans="1:12" x14ac:dyDescent="0.2">
      <c r="A39" s="77" t="s">
        <v>21</v>
      </c>
      <c r="B39" s="14">
        <v>9.4149999999999991</v>
      </c>
      <c r="C39" s="91" t="s">
        <v>111</v>
      </c>
      <c r="D39" s="94">
        <v>9.4149999999999991</v>
      </c>
      <c r="E39" s="94">
        <v>9.4149999999999991</v>
      </c>
      <c r="F39" s="94">
        <v>9.4149999999999991</v>
      </c>
      <c r="G39" s="94">
        <v>9.4149999999999991</v>
      </c>
      <c r="H39" s="94">
        <v>9.4149999999999991</v>
      </c>
      <c r="I39" s="94"/>
      <c r="J39" s="94"/>
      <c r="K39" s="94"/>
      <c r="L39" s="94"/>
    </row>
    <row r="40" spans="1:12" x14ac:dyDescent="0.2">
      <c r="A40" s="77" t="s">
        <v>22</v>
      </c>
      <c r="B40" s="14">
        <v>24.641999999999999</v>
      </c>
      <c r="C40" s="90">
        <v>0.05</v>
      </c>
      <c r="D40" s="94">
        <v>32.634672000000002</v>
      </c>
      <c r="E40" s="94">
        <v>36.550832640000003</v>
      </c>
      <c r="F40" s="94">
        <v>40.936932556800009</v>
      </c>
      <c r="G40" s="94">
        <v>45.849364463616013</v>
      </c>
      <c r="H40" s="94">
        <v>51.351288199249943</v>
      </c>
      <c r="I40" s="94"/>
      <c r="J40" s="94"/>
      <c r="K40" s="94"/>
      <c r="L40" s="94"/>
    </row>
    <row r="41" spans="1:12" ht="15" x14ac:dyDescent="0.35">
      <c r="A41" s="81" t="s">
        <v>23</v>
      </c>
      <c r="B41" s="102">
        <v>268.84299999999996</v>
      </c>
      <c r="C41" s="91"/>
      <c r="D41" s="93">
        <v>318.99298240000007</v>
      </c>
      <c r="E41" s="93">
        <v>355.02166028800008</v>
      </c>
      <c r="F41" s="93">
        <v>395.37377952256008</v>
      </c>
      <c r="G41" s="93">
        <v>440.56815306526732</v>
      </c>
      <c r="H41" s="93">
        <v>491.18585143309951</v>
      </c>
      <c r="I41" s="94"/>
      <c r="J41" s="94"/>
      <c r="K41" s="94"/>
      <c r="L41" s="94"/>
    </row>
    <row r="42" spans="1:12" x14ac:dyDescent="0.2">
      <c r="B42" s="14"/>
      <c r="C42" s="91"/>
      <c r="H42" s="77"/>
    </row>
    <row r="43" spans="1:12" x14ac:dyDescent="0.2">
      <c r="A43" s="77" t="s">
        <v>24</v>
      </c>
      <c r="B43" s="14"/>
      <c r="C43" s="91"/>
      <c r="H43" s="77"/>
    </row>
    <row r="44" spans="1:12" x14ac:dyDescent="0.2">
      <c r="A44" s="77" t="s">
        <v>26</v>
      </c>
      <c r="B44" s="89">
        <v>36.951000000000001</v>
      </c>
      <c r="C44" s="83">
        <v>0.06</v>
      </c>
      <c r="D44" s="77">
        <v>39.161606399999997</v>
      </c>
      <c r="E44" s="77">
        <v>43.860999168000006</v>
      </c>
      <c r="F44" s="77">
        <v>49.124319068160005</v>
      </c>
      <c r="G44" s="77">
        <v>55.019237356339211</v>
      </c>
      <c r="H44" s="77">
        <v>61.621545839099923</v>
      </c>
    </row>
    <row r="45" spans="1:12" x14ac:dyDescent="0.2">
      <c r="A45" s="77" t="s">
        <v>28</v>
      </c>
      <c r="B45" s="14">
        <v>31.206</v>
      </c>
      <c r="C45" s="83">
        <v>0.05</v>
      </c>
      <c r="D45" s="77">
        <v>32.634672000000002</v>
      </c>
      <c r="E45" s="77">
        <v>36.550832640000003</v>
      </c>
      <c r="F45" s="77">
        <v>40.936932556800009</v>
      </c>
      <c r="G45" s="77">
        <v>45.849364463616013</v>
      </c>
      <c r="H45" s="77">
        <v>51.351288199249943</v>
      </c>
    </row>
    <row r="46" spans="1:12" x14ac:dyDescent="0.2">
      <c r="A46" s="77" t="s">
        <v>29</v>
      </c>
      <c r="B46" s="14">
        <v>3.6629999999999998</v>
      </c>
      <c r="C46" s="97" t="s">
        <v>111</v>
      </c>
      <c r="D46" s="94">
        <v>3.6629999999999998</v>
      </c>
      <c r="E46" s="94">
        <v>3.6629999999999998</v>
      </c>
      <c r="F46" s="94">
        <v>3.6629999999999998</v>
      </c>
      <c r="G46" s="94">
        <v>3.6629999999999998</v>
      </c>
      <c r="H46" s="94">
        <v>3.6629999999999998</v>
      </c>
      <c r="I46" s="94"/>
      <c r="J46" s="94"/>
      <c r="K46" s="94"/>
      <c r="L46" s="94"/>
    </row>
    <row r="47" spans="1:12" x14ac:dyDescent="0.2">
      <c r="A47" s="81" t="s">
        <v>30</v>
      </c>
      <c r="B47" s="92">
        <v>71.819999999999993</v>
      </c>
      <c r="C47" s="97"/>
      <c r="D47" s="93">
        <v>75.459278400000002</v>
      </c>
      <c r="E47" s="93">
        <v>84.074831808000013</v>
      </c>
      <c r="F47" s="93">
        <v>93.724251624960019</v>
      </c>
      <c r="G47" s="93">
        <v>104.53160181995521</v>
      </c>
      <c r="H47" s="93">
        <v>116.63583403834987</v>
      </c>
      <c r="I47" s="94"/>
      <c r="J47" s="94"/>
      <c r="K47" s="94"/>
      <c r="L47" s="94"/>
    </row>
    <row r="48" spans="1:12" x14ac:dyDescent="0.2">
      <c r="B48" s="14"/>
      <c r="C48" s="91"/>
      <c r="H48" s="77"/>
    </row>
    <row r="49" spans="1:12" x14ac:dyDescent="0.2">
      <c r="A49" s="77" t="s">
        <v>31</v>
      </c>
      <c r="B49" s="14">
        <v>157.72</v>
      </c>
      <c r="C49" s="91" t="s">
        <v>105</v>
      </c>
      <c r="D49" s="96">
        <v>186.36266909090915</v>
      </c>
      <c r="E49" s="96">
        <v>188.00966348974239</v>
      </c>
      <c r="F49" s="96">
        <v>188.41411092447316</v>
      </c>
      <c r="G49" s="96">
        <v>187.32678585675936</v>
      </c>
      <c r="H49" s="96">
        <v>184.46159547652175</v>
      </c>
      <c r="I49" s="103"/>
      <c r="J49" s="94"/>
      <c r="K49" s="94"/>
      <c r="L49" s="94"/>
    </row>
    <row r="50" spans="1:12" x14ac:dyDescent="0.2">
      <c r="A50" s="77" t="s">
        <v>112</v>
      </c>
      <c r="B50" s="14">
        <v>21.417999999999999</v>
      </c>
      <c r="C50" s="83">
        <v>0.03</v>
      </c>
      <c r="D50" s="77">
        <v>19.580803199999998</v>
      </c>
      <c r="E50" s="77">
        <v>21.930499584000003</v>
      </c>
      <c r="F50" s="77">
        <v>24.562159534080003</v>
      </c>
      <c r="G50" s="77">
        <v>27.509618678169605</v>
      </c>
      <c r="H50" s="77">
        <v>30.810772919549962</v>
      </c>
    </row>
    <row r="51" spans="1:12" x14ac:dyDescent="0.2">
      <c r="A51" s="81" t="s">
        <v>113</v>
      </c>
      <c r="B51" s="92">
        <v>250.958</v>
      </c>
      <c r="C51" s="91"/>
      <c r="D51" s="93">
        <v>281.40275069090916</v>
      </c>
      <c r="E51" s="93">
        <v>294.01499488174244</v>
      </c>
      <c r="F51" s="93">
        <v>306.70052208351319</v>
      </c>
      <c r="G51" s="93">
        <v>319.36800635488419</v>
      </c>
      <c r="H51" s="93">
        <v>331.90820243442158</v>
      </c>
      <c r="I51" s="94"/>
      <c r="J51" s="94"/>
      <c r="K51" s="94"/>
      <c r="L51" s="94"/>
    </row>
    <row r="52" spans="1:12" x14ac:dyDescent="0.2">
      <c r="B52" s="14"/>
      <c r="C52" s="91"/>
      <c r="H52" s="77"/>
    </row>
    <row r="53" spans="1:12" x14ac:dyDescent="0.2">
      <c r="A53" s="77" t="s">
        <v>35</v>
      </c>
      <c r="B53" s="14"/>
      <c r="C53" s="91"/>
      <c r="H53" s="77"/>
    </row>
    <row r="54" spans="1:12" x14ac:dyDescent="0.2">
      <c r="A54" s="77" t="s">
        <v>4</v>
      </c>
      <c r="B54" s="14">
        <v>1.702</v>
      </c>
      <c r="C54" s="91" t="s">
        <v>111</v>
      </c>
      <c r="D54" s="94">
        <v>1.702</v>
      </c>
      <c r="E54" s="94">
        <v>1.702</v>
      </c>
      <c r="F54" s="94">
        <v>1.702</v>
      </c>
      <c r="G54" s="94">
        <v>1.702</v>
      </c>
      <c r="H54" s="94">
        <v>1.702</v>
      </c>
      <c r="I54" s="94"/>
      <c r="J54" s="94"/>
      <c r="K54" s="94"/>
      <c r="L54" s="94"/>
    </row>
    <row r="55" spans="1:12" x14ac:dyDescent="0.2">
      <c r="A55" s="77" t="s">
        <v>36</v>
      </c>
      <c r="B55" s="14">
        <v>55.512999999999998</v>
      </c>
      <c r="C55" s="91" t="s">
        <v>111</v>
      </c>
      <c r="D55" s="94">
        <v>55.512999999999998</v>
      </c>
      <c r="E55" s="94">
        <v>55.512999999999998</v>
      </c>
      <c r="F55" s="94">
        <v>55.512999999999998</v>
      </c>
      <c r="G55" s="94">
        <v>55.512999999999998</v>
      </c>
      <c r="H55" s="94">
        <v>55.512999999999998</v>
      </c>
      <c r="I55" s="94"/>
      <c r="J55" s="94"/>
      <c r="K55" s="94"/>
      <c r="L55" s="94"/>
    </row>
    <row r="56" spans="1:12" ht="38.25" x14ac:dyDescent="0.2">
      <c r="A56" s="77" t="s">
        <v>5</v>
      </c>
      <c r="B56" s="14">
        <v>118.729</v>
      </c>
      <c r="C56" s="104" t="s">
        <v>114</v>
      </c>
      <c r="D56" s="77">
        <v>138.43423170909091</v>
      </c>
      <c r="E56" s="77">
        <v>161.85066540625766</v>
      </c>
      <c r="F56" s="77">
        <v>189.51725743904689</v>
      </c>
      <c r="G56" s="77">
        <v>222.04414671038316</v>
      </c>
      <c r="H56" s="77">
        <v>260.12164899867798</v>
      </c>
      <c r="I56" s="103"/>
    </row>
    <row r="57" spans="1:12" x14ac:dyDescent="0.2">
      <c r="A57" s="77" t="s">
        <v>37</v>
      </c>
      <c r="B57" s="14">
        <v>158.059</v>
      </c>
      <c r="C57" s="91" t="s">
        <v>111</v>
      </c>
      <c r="D57" s="94">
        <v>158.059</v>
      </c>
      <c r="E57" s="94">
        <v>158.059</v>
      </c>
      <c r="F57" s="94">
        <v>158.059</v>
      </c>
      <c r="G57" s="94">
        <v>158.059</v>
      </c>
      <c r="H57" s="94">
        <v>158.059</v>
      </c>
      <c r="I57" s="94"/>
      <c r="J57" s="94"/>
      <c r="K57" s="94"/>
      <c r="L57" s="94"/>
    </row>
    <row r="58" spans="1:12" x14ac:dyDescent="0.2">
      <c r="B58" s="14"/>
      <c r="C58" s="91"/>
      <c r="H58" s="77"/>
    </row>
    <row r="59" spans="1:12" x14ac:dyDescent="0.2">
      <c r="A59" s="81" t="s">
        <v>38</v>
      </c>
      <c r="B59" s="95">
        <v>17.885000000000002</v>
      </c>
      <c r="C59" s="97"/>
      <c r="D59" s="93">
        <v>37.590231709090915</v>
      </c>
      <c r="E59" s="93">
        <v>61.006665406257667</v>
      </c>
      <c r="F59" s="93">
        <v>88.673257439046893</v>
      </c>
      <c r="G59" s="93">
        <v>121.20014671038317</v>
      </c>
      <c r="H59" s="93">
        <v>159.27764899867796</v>
      </c>
      <c r="I59" s="94"/>
      <c r="J59" s="94"/>
      <c r="K59" s="94"/>
      <c r="L59" s="94"/>
    </row>
    <row r="60" spans="1:12" x14ac:dyDescent="0.2">
      <c r="B60" s="14"/>
      <c r="C60" s="91"/>
      <c r="H60" s="77"/>
    </row>
    <row r="61" spans="1:12" ht="15" x14ac:dyDescent="0.35">
      <c r="A61" s="77" t="s">
        <v>39</v>
      </c>
      <c r="B61" s="105">
        <v>268.84299999999996</v>
      </c>
      <c r="C61" s="97"/>
      <c r="D61" s="100">
        <v>318.99298240000007</v>
      </c>
      <c r="E61" s="100">
        <v>355.02166028800013</v>
      </c>
      <c r="F61" s="100">
        <v>395.37377952256008</v>
      </c>
      <c r="G61" s="100">
        <v>440.56815306526732</v>
      </c>
      <c r="H61" s="100">
        <v>491.18585143309951</v>
      </c>
      <c r="I61" s="94"/>
      <c r="J61" s="94"/>
      <c r="K61" s="94"/>
      <c r="L61" s="94"/>
    </row>
    <row r="62" spans="1:12" x14ac:dyDescent="0.2">
      <c r="B62" s="106"/>
      <c r="H62" s="77"/>
    </row>
    <row r="63" spans="1:12" ht="15.75" x14ac:dyDescent="0.25">
      <c r="A63" s="107"/>
      <c r="B63" s="108"/>
      <c r="C63" s="108"/>
      <c r="D63" s="108"/>
      <c r="E63" s="108"/>
      <c r="F63" s="108"/>
      <c r="G63" s="108"/>
      <c r="H63" s="108"/>
      <c r="I63" s="103"/>
      <c r="J63" s="103"/>
      <c r="K63" s="103"/>
      <c r="L63" s="103"/>
    </row>
    <row r="64" spans="1:12" x14ac:dyDescent="0.2">
      <c r="A64" s="108"/>
      <c r="B64" s="109"/>
      <c r="C64" s="109"/>
      <c r="D64" s="109"/>
      <c r="E64" s="109"/>
      <c r="F64" s="109"/>
      <c r="G64" s="109"/>
      <c r="H64" s="109"/>
    </row>
    <row r="65" spans="1:8" x14ac:dyDescent="0.2">
      <c r="A65" s="108"/>
      <c r="B65" s="110"/>
      <c r="C65" s="110"/>
      <c r="D65" s="110"/>
      <c r="E65" s="110"/>
      <c r="F65" s="110"/>
      <c r="G65" s="110"/>
      <c r="H65" s="110"/>
    </row>
    <row r="66" spans="1:8" x14ac:dyDescent="0.2">
      <c r="A66" s="108"/>
      <c r="B66" s="110"/>
      <c r="C66" s="110"/>
      <c r="D66" s="110"/>
      <c r="E66" s="110"/>
      <c r="F66" s="110"/>
      <c r="G66" s="110"/>
      <c r="H66" s="110"/>
    </row>
    <row r="67" spans="1:8" x14ac:dyDescent="0.2">
      <c r="A67" s="108"/>
      <c r="B67" s="111"/>
      <c r="C67" s="110"/>
      <c r="D67" s="110"/>
      <c r="E67" s="110"/>
      <c r="F67" s="110"/>
      <c r="G67" s="110"/>
      <c r="H67" s="110"/>
    </row>
    <row r="68" spans="1:8" x14ac:dyDescent="0.2">
      <c r="A68" s="108"/>
      <c r="B68" s="111"/>
      <c r="C68" s="110"/>
      <c r="D68" s="76"/>
      <c r="E68" s="76"/>
      <c r="F68" s="76"/>
      <c r="G68" s="76"/>
      <c r="H68" s="76"/>
    </row>
    <row r="69" spans="1:8" x14ac:dyDescent="0.2">
      <c r="A69" s="108"/>
      <c r="B69" s="111"/>
      <c r="C69" s="110"/>
      <c r="D69" s="76"/>
      <c r="E69" s="76"/>
      <c r="F69" s="76"/>
      <c r="G69" s="76"/>
      <c r="H69" s="76"/>
    </row>
    <row r="70" spans="1:8" x14ac:dyDescent="0.2">
      <c r="A70" s="108"/>
      <c r="B70" s="108"/>
      <c r="C70" s="108"/>
      <c r="D70" s="76"/>
      <c r="E70" s="76"/>
      <c r="F70" s="76"/>
      <c r="G70" s="76"/>
      <c r="H70" s="76"/>
    </row>
    <row r="71" spans="1:8" x14ac:dyDescent="0.2">
      <c r="A71" s="75"/>
      <c r="B71" s="75"/>
      <c r="C71" s="76"/>
      <c r="D71" s="75"/>
      <c r="E71" s="75"/>
      <c r="F71" s="75"/>
      <c r="G71" s="75"/>
    </row>
    <row r="72" spans="1:8" x14ac:dyDescent="0.2">
      <c r="A72" s="75"/>
      <c r="B72" s="75"/>
      <c r="C72" s="76"/>
      <c r="D72" s="75"/>
      <c r="E72" s="75"/>
      <c r="F72" s="75"/>
      <c r="G72" s="75"/>
    </row>
    <row r="73" spans="1:8" x14ac:dyDescent="0.2">
      <c r="A73" s="75"/>
      <c r="B73" s="75"/>
      <c r="C73" s="76"/>
      <c r="D73" s="75"/>
      <c r="E73" s="75"/>
      <c r="F73" s="75"/>
      <c r="G73" s="75"/>
    </row>
    <row r="74" spans="1:8" x14ac:dyDescent="0.2">
      <c r="A74" s="75"/>
      <c r="B74" s="75"/>
      <c r="C74" s="76"/>
      <c r="D74" s="75"/>
      <c r="E74" s="75"/>
      <c r="F74" s="75"/>
      <c r="G74" s="75"/>
    </row>
  </sheetData>
  <mergeCells count="3">
    <mergeCell ref="D7:H7"/>
    <mergeCell ref="D8:H8"/>
    <mergeCell ref="D29:H29"/>
  </mergeCells>
  <phoneticPr fontId="27"/>
  <pageMargins left="0.36" right="0.25" top="1" bottom="0.49" header="0.5" footer="0.5"/>
  <pageSetup scale="85" orientation="landscape" r:id="rId1"/>
  <headerFooter alignWithMargins="0"/>
  <rowBreaks count="1" manualBreakCount="1">
    <brk id="2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showGridLines="0" workbookViewId="0"/>
  </sheetViews>
  <sheetFormatPr defaultColWidth="12.7109375" defaultRowHeight="15" x14ac:dyDescent="0.25"/>
  <cols>
    <col min="1" max="1" width="36.28515625" style="112" bestFit="1" customWidth="1"/>
    <col min="2" max="16384" width="12.7109375" style="112"/>
  </cols>
  <sheetData>
    <row r="1" spans="1:8" s="17" customFormat="1" ht="18.75" x14ac:dyDescent="0.3">
      <c r="A1" s="16" t="s">
        <v>238</v>
      </c>
    </row>
    <row r="2" spans="1:8" ht="30" customHeight="1" x14ac:dyDescent="0.25">
      <c r="A2" s="186" t="s">
        <v>127</v>
      </c>
      <c r="B2" s="186"/>
      <c r="C2" s="186"/>
      <c r="D2" s="186"/>
      <c r="E2" s="186"/>
      <c r="F2" s="186"/>
    </row>
    <row r="3" spans="1:8" ht="58.5" customHeight="1" x14ac:dyDescent="0.25">
      <c r="A3" s="186" t="s">
        <v>128</v>
      </c>
      <c r="B3" s="186"/>
      <c r="C3" s="186"/>
      <c r="D3" s="186"/>
      <c r="E3" s="186"/>
      <c r="F3" s="186"/>
      <c r="H3" s="113"/>
    </row>
    <row r="4" spans="1:8" ht="20.25" customHeight="1" x14ac:dyDescent="0.25">
      <c r="A4" s="187" t="s">
        <v>129</v>
      </c>
      <c r="B4" s="187"/>
      <c r="C4" s="187"/>
      <c r="D4" s="187"/>
      <c r="E4" s="187"/>
      <c r="F4" s="187"/>
    </row>
    <row r="5" spans="1:8" ht="20.25" customHeight="1" x14ac:dyDescent="0.25">
      <c r="A5" s="185" t="s">
        <v>130</v>
      </c>
      <c r="B5" s="185"/>
      <c r="C5" s="185"/>
      <c r="D5" s="185"/>
      <c r="E5" s="185"/>
      <c r="F5" s="185"/>
    </row>
    <row r="6" spans="1:8" ht="72" customHeight="1" x14ac:dyDescent="0.25">
      <c r="A6" s="185" t="s">
        <v>131</v>
      </c>
      <c r="B6" s="185"/>
      <c r="C6" s="185"/>
      <c r="D6" s="185"/>
      <c r="E6" s="185"/>
      <c r="F6" s="185"/>
    </row>
    <row r="7" spans="1:8" ht="54.75" customHeight="1" x14ac:dyDescent="0.25">
      <c r="A7" s="185" t="s">
        <v>132</v>
      </c>
      <c r="B7" s="185"/>
      <c r="C7" s="185"/>
      <c r="D7" s="185"/>
      <c r="E7" s="185"/>
      <c r="F7" s="185"/>
    </row>
    <row r="8" spans="1:8" ht="37.5" customHeight="1" x14ac:dyDescent="0.25">
      <c r="A8" s="183" t="s">
        <v>133</v>
      </c>
      <c r="B8" s="183"/>
      <c r="C8" s="183"/>
      <c r="D8" s="183"/>
      <c r="E8" s="183"/>
      <c r="F8" s="183"/>
    </row>
    <row r="9" spans="1:8" ht="36" customHeight="1" x14ac:dyDescent="0.25">
      <c r="B9" s="184" t="s">
        <v>134</v>
      </c>
      <c r="C9" s="184"/>
      <c r="D9" s="184"/>
      <c r="E9" s="184"/>
      <c r="F9" s="184"/>
    </row>
    <row r="10" spans="1:8" x14ac:dyDescent="0.25">
      <c r="B10" s="184" t="s">
        <v>41</v>
      </c>
      <c r="C10" s="184"/>
      <c r="D10" s="184"/>
      <c r="E10" s="184"/>
      <c r="F10" s="184"/>
    </row>
    <row r="11" spans="1:8" x14ac:dyDescent="0.25">
      <c r="B11" s="184" t="s">
        <v>135</v>
      </c>
      <c r="C11" s="184"/>
      <c r="D11" s="184"/>
      <c r="E11" s="184"/>
      <c r="F11" s="184"/>
    </row>
    <row r="12" spans="1:8" ht="25.5" customHeight="1" x14ac:dyDescent="0.25">
      <c r="B12" s="114" t="s">
        <v>67</v>
      </c>
      <c r="C12" s="114" t="s">
        <v>68</v>
      </c>
      <c r="D12" s="114" t="s">
        <v>69</v>
      </c>
      <c r="E12" s="114" t="s">
        <v>70</v>
      </c>
      <c r="F12" s="114" t="s">
        <v>71</v>
      </c>
    </row>
    <row r="13" spans="1:8" x14ac:dyDescent="0.25">
      <c r="A13" s="112" t="s">
        <v>6</v>
      </c>
      <c r="B13" s="115">
        <v>30052</v>
      </c>
      <c r="C13" s="115">
        <v>28374</v>
      </c>
      <c r="D13" s="115">
        <v>26858</v>
      </c>
      <c r="E13" s="115">
        <v>25477</v>
      </c>
      <c r="F13" s="115">
        <v>24455</v>
      </c>
    </row>
    <row r="14" spans="1:8" x14ac:dyDescent="0.25">
      <c r="A14" s="112" t="s">
        <v>42</v>
      </c>
      <c r="B14" s="116">
        <v>24826</v>
      </c>
      <c r="C14" s="116">
        <v>24023</v>
      </c>
      <c r="D14" s="116">
        <v>22480</v>
      </c>
      <c r="E14" s="116">
        <v>21448</v>
      </c>
      <c r="F14" s="116">
        <v>20391</v>
      </c>
    </row>
    <row r="15" spans="1:8" x14ac:dyDescent="0.25">
      <c r="A15" s="112" t="s">
        <v>45</v>
      </c>
      <c r="B15" s="117">
        <v>5226</v>
      </c>
      <c r="C15" s="117">
        <v>4351</v>
      </c>
      <c r="D15" s="117">
        <v>4378</v>
      </c>
      <c r="E15" s="117">
        <v>4029</v>
      </c>
      <c r="F15" s="117">
        <v>4064</v>
      </c>
    </row>
    <row r="16" spans="1:8" ht="20.25" customHeight="1" x14ac:dyDescent="0.25">
      <c r="A16" s="112" t="s">
        <v>136</v>
      </c>
      <c r="B16" s="117">
        <v>1425</v>
      </c>
      <c r="C16" s="117">
        <v>1416</v>
      </c>
      <c r="D16" s="117">
        <v>1426</v>
      </c>
      <c r="E16" s="117">
        <v>1391</v>
      </c>
      <c r="F16" s="117">
        <v>1374</v>
      </c>
    </row>
    <row r="17" spans="1:6" x14ac:dyDescent="0.25">
      <c r="A17" s="112" t="s">
        <v>49</v>
      </c>
      <c r="B17" s="117">
        <v>3801</v>
      </c>
      <c r="C17" s="117">
        <v>2935</v>
      </c>
      <c r="D17" s="117">
        <v>2952</v>
      </c>
      <c r="E17" s="117">
        <v>2638</v>
      </c>
      <c r="F17" s="117">
        <v>2690</v>
      </c>
    </row>
    <row r="18" spans="1:6" x14ac:dyDescent="0.25">
      <c r="A18" s="112" t="s">
        <v>50</v>
      </c>
      <c r="B18" s="117">
        <v>1987</v>
      </c>
      <c r="C18" s="117">
        <v>2021</v>
      </c>
      <c r="D18" s="117">
        <v>2215</v>
      </c>
      <c r="E18" s="117">
        <v>955</v>
      </c>
      <c r="F18" s="117">
        <v>655</v>
      </c>
    </row>
    <row r="19" spans="1:6" x14ac:dyDescent="0.25">
      <c r="A19" s="112" t="s">
        <v>51</v>
      </c>
      <c r="B19" s="116">
        <v>188</v>
      </c>
      <c r="C19" s="116">
        <v>256</v>
      </c>
      <c r="D19" s="116">
        <v>661</v>
      </c>
      <c r="E19" s="116">
        <v>179</v>
      </c>
      <c r="F19" s="116">
        <v>412</v>
      </c>
    </row>
    <row r="20" spans="1:6" x14ac:dyDescent="0.25">
      <c r="A20" s="112" t="s">
        <v>53</v>
      </c>
      <c r="B20" s="117">
        <v>2002</v>
      </c>
      <c r="C20" s="117">
        <v>1170</v>
      </c>
      <c r="D20" s="117">
        <v>1398</v>
      </c>
      <c r="E20" s="117">
        <v>1862</v>
      </c>
      <c r="F20" s="117">
        <v>2327</v>
      </c>
    </row>
    <row r="21" spans="1:6" ht="20.25" customHeight="1" x14ac:dyDescent="0.25">
      <c r="A21" s="112" t="s">
        <v>54</v>
      </c>
      <c r="B21" s="117">
        <v>627</v>
      </c>
      <c r="C21" s="117">
        <v>268</v>
      </c>
      <c r="D21" s="117">
        <v>316</v>
      </c>
      <c r="E21" s="117">
        <v>625</v>
      </c>
      <c r="F21" s="117">
        <v>725</v>
      </c>
    </row>
    <row r="22" spans="1:6" x14ac:dyDescent="0.25">
      <c r="A22" s="112" t="s">
        <v>76</v>
      </c>
      <c r="B22" s="116">
        <v>321</v>
      </c>
      <c r="C22" s="116">
        <v>229</v>
      </c>
      <c r="D22" s="116">
        <v>208</v>
      </c>
      <c r="E22" s="116">
        <v>201</v>
      </c>
      <c r="F22" s="116">
        <v>178</v>
      </c>
    </row>
    <row r="23" spans="1:6" ht="18.75" customHeight="1" x14ac:dyDescent="0.25">
      <c r="A23" s="112" t="s">
        <v>137</v>
      </c>
      <c r="B23" s="115">
        <v>1054</v>
      </c>
      <c r="C23" s="115">
        <v>673</v>
      </c>
      <c r="D23" s="115">
        <v>874</v>
      </c>
      <c r="E23" s="115">
        <v>1036</v>
      </c>
      <c r="F23" s="115">
        <v>1424</v>
      </c>
    </row>
    <row r="24" spans="1:6" ht="28.5" customHeight="1" x14ac:dyDescent="0.25">
      <c r="B24" s="184" t="s">
        <v>8</v>
      </c>
      <c r="C24" s="184"/>
      <c r="D24" s="184"/>
      <c r="E24" s="184"/>
      <c r="F24" s="184"/>
    </row>
    <row r="25" spans="1:6" ht="20.25" customHeight="1" x14ac:dyDescent="0.25">
      <c r="A25" s="112" t="s">
        <v>10</v>
      </c>
      <c r="B25" s="114" t="s">
        <v>67</v>
      </c>
      <c r="C25" s="114" t="s">
        <v>68</v>
      </c>
      <c r="D25" s="114" t="s">
        <v>69</v>
      </c>
      <c r="E25" s="114" t="s">
        <v>70</v>
      </c>
      <c r="F25" s="114" t="s">
        <v>71</v>
      </c>
    </row>
    <row r="26" spans="1:6" x14ac:dyDescent="0.25">
      <c r="A26" s="112" t="s">
        <v>108</v>
      </c>
      <c r="B26" s="115">
        <v>312</v>
      </c>
      <c r="C26" s="115">
        <v>465</v>
      </c>
      <c r="D26" s="115">
        <v>393</v>
      </c>
      <c r="E26" s="115">
        <v>634</v>
      </c>
      <c r="F26" s="115">
        <v>336</v>
      </c>
    </row>
    <row r="27" spans="1:6" x14ac:dyDescent="0.25">
      <c r="A27" s="112" t="s">
        <v>12</v>
      </c>
      <c r="B27" s="117">
        <v>3692</v>
      </c>
      <c r="C27" s="117">
        <v>3780</v>
      </c>
      <c r="D27" s="117">
        <v>3895</v>
      </c>
      <c r="E27" s="117">
        <v>3705</v>
      </c>
      <c r="F27" s="117">
        <v>3332</v>
      </c>
    </row>
    <row r="28" spans="1:6" x14ac:dyDescent="0.25">
      <c r="A28" s="112" t="s">
        <v>2</v>
      </c>
      <c r="B28" s="117">
        <v>802</v>
      </c>
      <c r="C28" s="117">
        <v>737</v>
      </c>
      <c r="D28" s="117">
        <v>710</v>
      </c>
      <c r="E28" s="117">
        <v>669</v>
      </c>
      <c r="F28" s="117">
        <v>616</v>
      </c>
    </row>
    <row r="29" spans="1:6" x14ac:dyDescent="0.25">
      <c r="A29" s="112" t="s">
        <v>14</v>
      </c>
      <c r="B29" s="116">
        <v>1771</v>
      </c>
      <c r="C29" s="116">
        <v>1319</v>
      </c>
      <c r="D29" s="116">
        <v>1207</v>
      </c>
      <c r="E29" s="116">
        <v>1070</v>
      </c>
      <c r="F29" s="116">
        <v>931</v>
      </c>
    </row>
    <row r="30" spans="1:6" x14ac:dyDescent="0.25">
      <c r="A30" s="112" t="s">
        <v>17</v>
      </c>
      <c r="B30" s="117">
        <v>6577</v>
      </c>
      <c r="C30" s="117">
        <v>6301</v>
      </c>
      <c r="D30" s="117">
        <v>6205</v>
      </c>
      <c r="E30" s="117">
        <v>6078</v>
      </c>
      <c r="F30" s="117">
        <v>5215</v>
      </c>
    </row>
    <row r="31" spans="1:6" ht="19.5" customHeight="1" x14ac:dyDescent="0.25">
      <c r="A31" s="112" t="s">
        <v>18</v>
      </c>
      <c r="B31" s="117">
        <v>24669</v>
      </c>
      <c r="C31" s="117">
        <v>23714</v>
      </c>
      <c r="D31" s="117">
        <v>22579</v>
      </c>
      <c r="E31" s="117">
        <v>21907</v>
      </c>
      <c r="F31" s="117">
        <v>20818</v>
      </c>
    </row>
    <row r="32" spans="1:6" x14ac:dyDescent="0.25">
      <c r="A32" s="112" t="s">
        <v>19</v>
      </c>
      <c r="B32" s="116">
        <v>13242</v>
      </c>
      <c r="C32" s="116">
        <v>12185</v>
      </c>
      <c r="D32" s="116">
        <v>11137</v>
      </c>
      <c r="E32" s="116">
        <v>10238</v>
      </c>
      <c r="F32" s="116">
        <v>9439</v>
      </c>
    </row>
    <row r="33" spans="1:6" x14ac:dyDescent="0.25">
      <c r="A33" s="112" t="s">
        <v>20</v>
      </c>
      <c r="B33" s="117">
        <v>11427</v>
      </c>
      <c r="C33" s="117">
        <v>11529</v>
      </c>
      <c r="D33" s="117">
        <v>11442</v>
      </c>
      <c r="E33" s="117">
        <v>11669</v>
      </c>
      <c r="F33" s="117">
        <v>11379</v>
      </c>
    </row>
    <row r="34" spans="1:6" ht="18.75" customHeight="1" x14ac:dyDescent="0.25">
      <c r="A34" s="112" t="s">
        <v>138</v>
      </c>
      <c r="B34" s="117">
        <v>853</v>
      </c>
      <c r="C34" s="117">
        <v>842</v>
      </c>
      <c r="D34" s="117">
        <v>688</v>
      </c>
      <c r="E34" s="117">
        <v>679</v>
      </c>
      <c r="F34" s="117">
        <v>627</v>
      </c>
    </row>
    <row r="35" spans="1:6" x14ac:dyDescent="0.25">
      <c r="A35" s="112" t="s">
        <v>139</v>
      </c>
      <c r="B35" s="117">
        <v>1166</v>
      </c>
      <c r="C35" s="117">
        <v>1422</v>
      </c>
      <c r="D35" s="117">
        <v>1669</v>
      </c>
      <c r="E35" s="117">
        <v>1886</v>
      </c>
      <c r="F35" s="117">
        <v>2134</v>
      </c>
    </row>
    <row r="36" spans="1:6" x14ac:dyDescent="0.25">
      <c r="A36" s="112" t="s">
        <v>21</v>
      </c>
      <c r="B36" s="117">
        <v>2577</v>
      </c>
      <c r="C36" s="117">
        <v>2580</v>
      </c>
      <c r="D36" s="117">
        <v>2629</v>
      </c>
      <c r="E36" s="117">
        <v>2601</v>
      </c>
      <c r="F36" s="117">
        <v>2626</v>
      </c>
    </row>
    <row r="37" spans="1:6" x14ac:dyDescent="0.25">
      <c r="A37" s="112" t="s">
        <v>140</v>
      </c>
      <c r="B37" s="117">
        <v>418</v>
      </c>
      <c r="C37" s="117">
        <v>458</v>
      </c>
      <c r="D37" s="117">
        <v>539</v>
      </c>
      <c r="E37" s="117">
        <v>614</v>
      </c>
      <c r="F37" s="117">
        <v>85</v>
      </c>
    </row>
    <row r="38" spans="1:6" x14ac:dyDescent="0.25">
      <c r="A38" s="112" t="s">
        <v>22</v>
      </c>
      <c r="B38" s="116">
        <v>1113</v>
      </c>
      <c r="C38" s="116">
        <v>1148</v>
      </c>
      <c r="D38" s="116">
        <v>853</v>
      </c>
      <c r="E38" s="116">
        <v>148</v>
      </c>
      <c r="F38" s="116">
        <v>159</v>
      </c>
    </row>
    <row r="39" spans="1:6" x14ac:dyDescent="0.25">
      <c r="A39" s="112" t="s">
        <v>23</v>
      </c>
      <c r="B39" s="117">
        <v>24131</v>
      </c>
      <c r="C39" s="117">
        <v>24280</v>
      </c>
      <c r="D39" s="117">
        <v>24025</v>
      </c>
      <c r="E39" s="117">
        <v>23675</v>
      </c>
      <c r="F39" s="117">
        <v>22225</v>
      </c>
    </row>
    <row r="40" spans="1:6" ht="25.5" customHeight="1" x14ac:dyDescent="0.25">
      <c r="A40" s="112" t="s">
        <v>24</v>
      </c>
      <c r="B40" s="117"/>
      <c r="C40" s="117"/>
      <c r="D40" s="117"/>
      <c r="E40" s="117"/>
      <c r="F40" s="117"/>
    </row>
    <row r="41" spans="1:6" x14ac:dyDescent="0.25">
      <c r="A41" s="112" t="s">
        <v>25</v>
      </c>
      <c r="B41" s="117">
        <v>846</v>
      </c>
      <c r="C41" s="117">
        <v>404</v>
      </c>
      <c r="D41" s="117">
        <v>308</v>
      </c>
      <c r="E41" s="117">
        <v>293</v>
      </c>
      <c r="F41" s="117">
        <v>586</v>
      </c>
    </row>
    <row r="42" spans="1:6" x14ac:dyDescent="0.25">
      <c r="A42" s="112" t="s">
        <v>26</v>
      </c>
      <c r="B42" s="117">
        <v>1460</v>
      </c>
      <c r="C42" s="117">
        <v>1370</v>
      </c>
      <c r="D42" s="117">
        <v>1370</v>
      </c>
      <c r="E42" s="117">
        <v>1415</v>
      </c>
      <c r="F42" s="117">
        <v>1484</v>
      </c>
    </row>
    <row r="43" spans="1:6" x14ac:dyDescent="0.25">
      <c r="A43" s="112" t="s">
        <v>27</v>
      </c>
      <c r="B43" s="117">
        <v>0</v>
      </c>
      <c r="C43" s="117">
        <v>224</v>
      </c>
      <c r="D43" s="117">
        <v>190</v>
      </c>
      <c r="E43" s="117">
        <v>0</v>
      </c>
      <c r="F43" s="117">
        <v>0</v>
      </c>
    </row>
    <row r="44" spans="1:6" x14ac:dyDescent="0.25">
      <c r="A44" s="112" t="s">
        <v>28</v>
      </c>
      <c r="B44" s="116">
        <v>2007</v>
      </c>
      <c r="C44" s="116">
        <v>1912</v>
      </c>
      <c r="D44" s="116">
        <v>1981</v>
      </c>
      <c r="E44" s="116">
        <v>1868</v>
      </c>
      <c r="F44" s="116">
        <v>1825</v>
      </c>
    </row>
    <row r="45" spans="1:6" x14ac:dyDescent="0.25">
      <c r="A45" s="112" t="s">
        <v>30</v>
      </c>
      <c r="B45" s="117">
        <v>4313</v>
      </c>
      <c r="C45" s="117">
        <v>3910</v>
      </c>
      <c r="D45" s="117">
        <v>3849</v>
      </c>
      <c r="E45" s="117">
        <v>3576</v>
      </c>
      <c r="F45" s="117">
        <v>3895</v>
      </c>
    </row>
    <row r="46" spans="1:6" ht="21.75" customHeight="1" x14ac:dyDescent="0.25">
      <c r="A46" s="112" t="s">
        <v>31</v>
      </c>
      <c r="B46" s="117">
        <v>24824</v>
      </c>
      <c r="C46" s="117">
        <v>26585</v>
      </c>
      <c r="D46" s="117">
        <v>27000</v>
      </c>
      <c r="E46" s="117">
        <v>28115</v>
      </c>
      <c r="F46" s="117">
        <v>9889</v>
      </c>
    </row>
    <row r="47" spans="1:6" x14ac:dyDescent="0.25">
      <c r="A47" s="112" t="s">
        <v>32</v>
      </c>
      <c r="B47" s="117">
        <v>0</v>
      </c>
      <c r="C47" s="117">
        <v>0</v>
      </c>
      <c r="D47" s="117">
        <v>0</v>
      </c>
      <c r="E47" s="117">
        <v>390</v>
      </c>
      <c r="F47" s="117">
        <v>830</v>
      </c>
    </row>
    <row r="48" spans="1:6" x14ac:dyDescent="0.25">
      <c r="A48" s="112" t="s">
        <v>76</v>
      </c>
      <c r="B48" s="117">
        <v>1008</v>
      </c>
      <c r="C48" s="117">
        <v>995</v>
      </c>
      <c r="D48" s="117">
        <v>938</v>
      </c>
      <c r="E48" s="117">
        <v>907</v>
      </c>
      <c r="F48" s="117">
        <v>828</v>
      </c>
    </row>
    <row r="49" spans="1:6" x14ac:dyDescent="0.25">
      <c r="A49" s="112" t="s">
        <v>33</v>
      </c>
      <c r="B49" s="116">
        <v>2825</v>
      </c>
      <c r="C49" s="116">
        <v>2890</v>
      </c>
      <c r="D49" s="116">
        <v>2612</v>
      </c>
      <c r="E49" s="116">
        <v>1936</v>
      </c>
      <c r="F49" s="116">
        <v>1920</v>
      </c>
    </row>
    <row r="50" spans="1:6" x14ac:dyDescent="0.25">
      <c r="A50" s="112" t="s">
        <v>34</v>
      </c>
      <c r="B50" s="117">
        <f>SUM(B45:B49)</f>
        <v>32970</v>
      </c>
      <c r="C50" s="117">
        <f>SUM(C45:C49)</f>
        <v>34380</v>
      </c>
      <c r="D50" s="117">
        <f>SUM(D45:D49)</f>
        <v>34399</v>
      </c>
      <c r="E50" s="117">
        <f>SUM(E45:E49)</f>
        <v>34924</v>
      </c>
      <c r="F50" s="117">
        <f>SUM(F45:F49)</f>
        <v>17362</v>
      </c>
    </row>
    <row r="51" spans="1:6" ht="24" customHeight="1" x14ac:dyDescent="0.25">
      <c r="A51" s="112" t="s">
        <v>141</v>
      </c>
      <c r="B51" s="117">
        <v>147</v>
      </c>
      <c r="C51" s="117">
        <v>155</v>
      </c>
      <c r="D51" s="117">
        <v>164</v>
      </c>
      <c r="E51" s="117">
        <v>125</v>
      </c>
      <c r="F51" s="117">
        <v>0</v>
      </c>
    </row>
    <row r="52" spans="1:6" x14ac:dyDescent="0.25">
      <c r="A52" s="112" t="s">
        <v>4</v>
      </c>
      <c r="B52" s="117">
        <v>1</v>
      </c>
      <c r="C52" s="117">
        <v>1</v>
      </c>
      <c r="D52" s="117">
        <v>1</v>
      </c>
      <c r="E52" s="117">
        <v>1</v>
      </c>
      <c r="F52" s="117">
        <v>4</v>
      </c>
    </row>
    <row r="53" spans="1:6" x14ac:dyDescent="0.25">
      <c r="A53" s="112" t="s">
        <v>36</v>
      </c>
      <c r="B53" s="117">
        <v>226</v>
      </c>
      <c r="C53" s="117">
        <v>165</v>
      </c>
      <c r="D53" s="117">
        <v>112</v>
      </c>
      <c r="E53" s="117">
        <v>0</v>
      </c>
      <c r="F53" s="117">
        <v>0</v>
      </c>
    </row>
    <row r="54" spans="1:6" x14ac:dyDescent="0.25">
      <c r="A54" s="112" t="s">
        <v>5</v>
      </c>
      <c r="B54" s="117">
        <v>-9213</v>
      </c>
      <c r="C54" s="117">
        <v>-10421</v>
      </c>
      <c r="D54" s="117">
        <v>-10651</v>
      </c>
      <c r="E54" s="117">
        <v>-11375</v>
      </c>
      <c r="F54" s="117">
        <v>4859</v>
      </c>
    </row>
    <row r="55" spans="1:6" x14ac:dyDescent="0.25">
      <c r="A55" s="112" t="s">
        <v>142</v>
      </c>
      <c r="B55" s="116">
        <v>-8986</v>
      </c>
      <c r="C55" s="116">
        <v>-10255</v>
      </c>
      <c r="D55" s="116">
        <v>-10538</v>
      </c>
      <c r="E55" s="116">
        <v>-11374</v>
      </c>
      <c r="F55" s="116">
        <v>4863</v>
      </c>
    </row>
    <row r="56" spans="1:6" ht="20.25" customHeight="1" x14ac:dyDescent="0.25">
      <c r="A56" s="112" t="s">
        <v>38</v>
      </c>
      <c r="B56" s="118">
        <v>-8839</v>
      </c>
      <c r="C56" s="118">
        <v>-10100</v>
      </c>
      <c r="D56" s="118">
        <v>-10374</v>
      </c>
      <c r="E56" s="118">
        <v>-11249</v>
      </c>
      <c r="F56" s="118">
        <v>4863</v>
      </c>
    </row>
    <row r="57" spans="1:6" x14ac:dyDescent="0.25">
      <c r="A57" s="112" t="s">
        <v>39</v>
      </c>
      <c r="B57" s="115">
        <v>24131</v>
      </c>
      <c r="C57" s="115">
        <v>24280</v>
      </c>
      <c r="D57" s="115">
        <v>24025</v>
      </c>
      <c r="E57" s="115">
        <v>23675</v>
      </c>
      <c r="F57" s="115">
        <v>22225</v>
      </c>
    </row>
    <row r="58" spans="1:6" x14ac:dyDescent="0.25">
      <c r="B58" s="117"/>
      <c r="C58" s="117"/>
      <c r="D58" s="117"/>
      <c r="E58" s="117"/>
      <c r="F58" s="117"/>
    </row>
    <row r="59" spans="1:6" x14ac:dyDescent="0.25">
      <c r="B59" s="119"/>
      <c r="C59" s="119"/>
      <c r="D59" s="119"/>
      <c r="E59" s="119"/>
      <c r="F59" s="119"/>
    </row>
    <row r="60" spans="1:6" x14ac:dyDescent="0.25">
      <c r="B60" s="119"/>
      <c r="C60" s="119"/>
      <c r="D60" s="119"/>
      <c r="E60" s="119"/>
      <c r="F60" s="119"/>
    </row>
    <row r="61" spans="1:6" x14ac:dyDescent="0.25">
      <c r="B61" s="120"/>
      <c r="C61" s="120"/>
      <c r="D61" s="120"/>
      <c r="E61" s="120"/>
      <c r="F61" s="120"/>
    </row>
    <row r="62" spans="1:6" ht="21.75" customHeight="1" x14ac:dyDescent="0.25">
      <c r="B62" s="117"/>
      <c r="C62" s="117"/>
      <c r="D62" s="117"/>
      <c r="E62" s="117"/>
      <c r="F62" s="117"/>
    </row>
    <row r="63" spans="1:6" x14ac:dyDescent="0.25">
      <c r="B63" s="120"/>
      <c r="C63" s="120"/>
      <c r="D63" s="120"/>
      <c r="E63" s="120"/>
      <c r="F63" s="117"/>
    </row>
    <row r="64" spans="1:6" x14ac:dyDescent="0.25">
      <c r="B64" s="117"/>
      <c r="C64" s="117"/>
      <c r="D64" s="117"/>
      <c r="E64" s="117"/>
      <c r="F64" s="117"/>
    </row>
    <row r="65" spans="2:6" x14ac:dyDescent="0.25">
      <c r="B65" s="117"/>
      <c r="C65" s="117"/>
      <c r="D65" s="117"/>
      <c r="E65" s="117"/>
      <c r="F65" s="117"/>
    </row>
    <row r="66" spans="2:6" x14ac:dyDescent="0.25">
      <c r="B66" s="117"/>
      <c r="C66" s="117"/>
      <c r="D66" s="117"/>
      <c r="E66" s="117"/>
      <c r="F66" s="117"/>
    </row>
    <row r="67" spans="2:6" x14ac:dyDescent="0.25">
      <c r="B67" s="117"/>
      <c r="C67" s="117"/>
      <c r="D67" s="117"/>
      <c r="E67" s="117"/>
      <c r="F67" s="117"/>
    </row>
    <row r="68" spans="2:6" x14ac:dyDescent="0.25">
      <c r="B68" s="117"/>
      <c r="C68" s="117"/>
      <c r="D68" s="117"/>
      <c r="E68" s="117"/>
      <c r="F68" s="117"/>
    </row>
    <row r="69" spans="2:6" x14ac:dyDescent="0.25">
      <c r="B69" s="117"/>
      <c r="C69" s="117"/>
      <c r="D69" s="117"/>
      <c r="E69" s="117"/>
      <c r="F69" s="117"/>
    </row>
    <row r="70" spans="2:6" x14ac:dyDescent="0.25">
      <c r="B70" s="117"/>
      <c r="C70" s="117"/>
      <c r="D70" s="117"/>
      <c r="E70" s="117"/>
      <c r="F70" s="117"/>
    </row>
  </sheetData>
  <mergeCells count="11">
    <mergeCell ref="A7:F7"/>
    <mergeCell ref="A2:F2"/>
    <mergeCell ref="A3:F3"/>
    <mergeCell ref="A4:F4"/>
    <mergeCell ref="A5:F5"/>
    <mergeCell ref="A6:F6"/>
    <mergeCell ref="A8:F8"/>
    <mergeCell ref="B9:F9"/>
    <mergeCell ref="B10:F10"/>
    <mergeCell ref="B11:F11"/>
    <mergeCell ref="B24:F24"/>
  </mergeCells>
  <phoneticPr fontId="27"/>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zoomScaleNormal="100" workbookViewId="0">
      <selection activeCell="A15" sqref="A15:K15"/>
    </sheetView>
  </sheetViews>
  <sheetFormatPr defaultRowHeight="12.75" x14ac:dyDescent="0.2"/>
  <cols>
    <col min="1" max="1" width="14.7109375" customWidth="1"/>
    <col min="2" max="2" width="10.7109375" customWidth="1"/>
    <col min="3" max="3" width="15.7109375" customWidth="1"/>
    <col min="4" max="6" width="10.42578125" customWidth="1"/>
    <col min="7" max="7" width="12.28515625" customWidth="1"/>
    <col min="8" max="13" width="10.5703125" customWidth="1"/>
  </cols>
  <sheetData>
    <row r="1" spans="1:12" s="121" customFormat="1" ht="18.75" x14ac:dyDescent="0.3">
      <c r="A1" s="74" t="s">
        <v>241</v>
      </c>
      <c r="C1" s="122"/>
      <c r="H1" s="123"/>
      <c r="I1" s="123"/>
      <c r="J1" s="123"/>
      <c r="K1" s="123"/>
      <c r="L1" s="123"/>
    </row>
    <row r="2" spans="1:12" s="121" customFormat="1" x14ac:dyDescent="0.2">
      <c r="A2" s="73"/>
      <c r="C2" s="122"/>
      <c r="H2" s="123"/>
      <c r="I2" s="123"/>
      <c r="J2" s="123"/>
      <c r="K2" s="123"/>
      <c r="L2" s="123"/>
    </row>
    <row r="3" spans="1:12" s="124" customFormat="1" ht="27.75" customHeight="1" x14ac:dyDescent="0.25">
      <c r="A3" s="192" t="s">
        <v>143</v>
      </c>
      <c r="B3" s="193"/>
      <c r="C3" s="193"/>
      <c r="D3" s="193"/>
      <c r="E3" s="193"/>
      <c r="F3" s="193"/>
      <c r="G3" s="193"/>
      <c r="H3" s="193"/>
      <c r="I3" s="193"/>
      <c r="J3" s="193"/>
      <c r="K3" s="193"/>
    </row>
    <row r="4" spans="1:12" s="124" customFormat="1" ht="36" customHeight="1" x14ac:dyDescent="0.25">
      <c r="A4" s="192" t="s">
        <v>144</v>
      </c>
      <c r="B4" s="193"/>
      <c r="C4" s="193"/>
      <c r="D4" s="193"/>
      <c r="E4" s="193"/>
      <c r="F4" s="193"/>
      <c r="G4" s="193"/>
      <c r="H4" s="193"/>
      <c r="I4" s="193"/>
      <c r="J4" s="193"/>
      <c r="K4" s="193"/>
    </row>
    <row r="5" spans="1:12" s="124" customFormat="1" ht="37.5" customHeight="1" x14ac:dyDescent="0.25">
      <c r="A5" s="192" t="s">
        <v>145</v>
      </c>
      <c r="B5" s="193"/>
      <c r="C5" s="193"/>
      <c r="D5" s="193"/>
      <c r="E5" s="193"/>
      <c r="F5" s="193"/>
      <c r="G5" s="193"/>
      <c r="H5" s="193"/>
      <c r="I5" s="193"/>
      <c r="J5" s="193"/>
      <c r="K5" s="193"/>
    </row>
    <row r="6" spans="1:12" s="124" customFormat="1" ht="22.5" customHeight="1" x14ac:dyDescent="0.25">
      <c r="A6" s="188" t="s">
        <v>146</v>
      </c>
      <c r="B6" s="189"/>
      <c r="C6" s="189"/>
      <c r="D6" s="189"/>
      <c r="E6" s="189"/>
      <c r="F6" s="189"/>
      <c r="G6" s="189"/>
      <c r="H6" s="189"/>
      <c r="I6" s="189"/>
      <c r="J6" s="189"/>
      <c r="K6" s="189"/>
    </row>
    <row r="7" spans="1:12" s="124" customFormat="1" ht="12.75" customHeight="1" x14ac:dyDescent="0.25">
      <c r="A7" s="125"/>
      <c r="B7" s="126"/>
      <c r="C7" s="126"/>
      <c r="D7" s="126"/>
      <c r="E7" s="126"/>
      <c r="F7" s="126"/>
      <c r="G7" s="126"/>
      <c r="H7" s="126"/>
      <c r="I7" s="126"/>
      <c r="J7" s="126"/>
      <c r="K7" s="126"/>
    </row>
    <row r="8" spans="1:12" s="124" customFormat="1" ht="34.5" customHeight="1" x14ac:dyDescent="0.25">
      <c r="A8" s="192" t="s">
        <v>147</v>
      </c>
      <c r="B8" s="193"/>
      <c r="C8" s="193"/>
      <c r="D8" s="193"/>
      <c r="E8" s="193"/>
      <c r="F8" s="193"/>
      <c r="G8" s="193"/>
      <c r="H8" s="193"/>
      <c r="I8" s="193"/>
      <c r="J8" s="193"/>
      <c r="K8" s="193"/>
    </row>
    <row r="9" spans="1:12" s="124" customFormat="1" ht="18" customHeight="1" x14ac:dyDescent="0.25">
      <c r="A9" s="188" t="s">
        <v>148</v>
      </c>
      <c r="B9" s="189"/>
      <c r="C9" s="189"/>
      <c r="D9" s="189"/>
      <c r="E9" s="189"/>
      <c r="F9" s="189"/>
      <c r="G9" s="189"/>
      <c r="H9" s="189"/>
      <c r="I9" s="189"/>
      <c r="J9" s="189"/>
      <c r="K9" s="189"/>
    </row>
    <row r="10" spans="1:12" s="124" customFormat="1" ht="19.5" customHeight="1" x14ac:dyDescent="0.25">
      <c r="A10" s="188" t="s">
        <v>149</v>
      </c>
      <c r="B10" s="189"/>
      <c r="C10" s="189"/>
      <c r="D10" s="189"/>
      <c r="E10" s="189"/>
      <c r="F10" s="189"/>
      <c r="G10" s="189"/>
      <c r="H10" s="189"/>
      <c r="I10" s="189"/>
      <c r="J10" s="189"/>
      <c r="K10" s="189"/>
    </row>
    <row r="11" spans="1:12" s="124" customFormat="1" ht="19.5" customHeight="1" x14ac:dyDescent="0.25">
      <c r="A11" s="188" t="s">
        <v>150</v>
      </c>
      <c r="B11" s="189"/>
      <c r="C11" s="189"/>
      <c r="D11" s="189"/>
      <c r="E11" s="189"/>
      <c r="F11" s="189"/>
      <c r="G11" s="189"/>
      <c r="H11" s="189"/>
      <c r="I11" s="189"/>
      <c r="J11" s="189"/>
      <c r="K11" s="189"/>
    </row>
    <row r="12" spans="1:12" s="124" customFormat="1" ht="14.25" x14ac:dyDescent="0.2"/>
    <row r="13" spans="1:12" s="124" customFormat="1" ht="15" x14ac:dyDescent="0.25">
      <c r="A13" s="192" t="s">
        <v>151</v>
      </c>
      <c r="B13" s="193"/>
      <c r="C13" s="193"/>
      <c r="D13" s="193"/>
      <c r="E13" s="193"/>
      <c r="F13" s="193"/>
      <c r="G13" s="193"/>
      <c r="H13" s="193"/>
      <c r="I13" s="193"/>
      <c r="J13" s="193"/>
      <c r="K13" s="193"/>
    </row>
    <row r="14" spans="1:12" s="124" customFormat="1" ht="14.25" x14ac:dyDescent="0.2"/>
    <row r="15" spans="1:12" s="124" customFormat="1" ht="18.75" customHeight="1" x14ac:dyDescent="0.25">
      <c r="A15" s="188" t="s">
        <v>152</v>
      </c>
      <c r="B15" s="189"/>
      <c r="C15" s="189"/>
      <c r="D15" s="189"/>
      <c r="E15" s="189"/>
      <c r="F15" s="189"/>
      <c r="G15" s="189"/>
      <c r="H15" s="189"/>
      <c r="I15" s="189"/>
      <c r="J15" s="189"/>
      <c r="K15" s="189"/>
    </row>
    <row r="16" spans="1:12" s="124" customFormat="1" ht="18.75" customHeight="1" x14ac:dyDescent="0.25">
      <c r="A16" s="188" t="s">
        <v>153</v>
      </c>
      <c r="B16" s="189"/>
      <c r="C16" s="189"/>
      <c r="D16" s="189"/>
      <c r="E16" s="189"/>
      <c r="F16" s="189"/>
      <c r="G16" s="189"/>
      <c r="H16" s="189"/>
      <c r="I16" s="189"/>
      <c r="J16" s="189"/>
      <c r="K16" s="189"/>
    </row>
    <row r="17" spans="1:11" s="124" customFormat="1" ht="18.75" customHeight="1" x14ac:dyDescent="0.25">
      <c r="A17" s="188" t="s">
        <v>154</v>
      </c>
      <c r="B17" s="189"/>
      <c r="C17" s="189"/>
      <c r="D17" s="189"/>
      <c r="E17" s="189"/>
      <c r="F17" s="189"/>
      <c r="G17" s="189"/>
      <c r="H17" s="189"/>
      <c r="I17" s="189"/>
      <c r="J17" s="189"/>
      <c r="K17" s="189"/>
    </row>
    <row r="18" spans="1:11" s="124" customFormat="1" ht="30" customHeight="1" x14ac:dyDescent="0.2">
      <c r="B18" s="127"/>
      <c r="C18" s="190" t="s">
        <v>155</v>
      </c>
      <c r="D18" s="190" t="s">
        <v>156</v>
      </c>
      <c r="E18" s="190" t="s">
        <v>157</v>
      </c>
      <c r="F18" s="190" t="s">
        <v>158</v>
      </c>
      <c r="G18" s="190" t="s">
        <v>159</v>
      </c>
    </row>
    <row r="19" spans="1:11" s="124" customFormat="1" ht="34.5" customHeight="1" thickBot="1" x14ac:dyDescent="0.3">
      <c r="B19" s="128" t="s">
        <v>160</v>
      </c>
      <c r="C19" s="191"/>
      <c r="D19" s="191"/>
      <c r="E19" s="191"/>
      <c r="F19" s="191"/>
      <c r="G19" s="191"/>
    </row>
    <row r="20" spans="1:11" s="124" customFormat="1" ht="15" x14ac:dyDescent="0.2">
      <c r="B20" s="129">
        <v>38383</v>
      </c>
      <c r="C20" s="130">
        <v>100000</v>
      </c>
      <c r="D20" s="131"/>
      <c r="E20" s="131"/>
      <c r="F20" s="131"/>
      <c r="G20" s="131"/>
    </row>
    <row r="21" spans="1:11" s="124" customFormat="1" ht="15" x14ac:dyDescent="0.2">
      <c r="B21" s="129">
        <v>38411</v>
      </c>
    </row>
    <row r="22" spans="1:11" s="124" customFormat="1" ht="15" x14ac:dyDescent="0.2">
      <c r="B22" s="129">
        <v>38442</v>
      </c>
    </row>
    <row r="23" spans="1:11" s="124" customFormat="1" ht="15" x14ac:dyDescent="0.2">
      <c r="B23" s="129">
        <v>38472</v>
      </c>
    </row>
    <row r="24" spans="1:11" s="124" customFormat="1" ht="15" x14ac:dyDescent="0.2">
      <c r="B24" s="129">
        <v>38503</v>
      </c>
    </row>
    <row r="25" spans="1:11" s="124" customFormat="1" ht="15" x14ac:dyDescent="0.2">
      <c r="B25" s="129">
        <v>38533</v>
      </c>
    </row>
    <row r="27" spans="1:11" s="124" customFormat="1" ht="25.5" customHeight="1" x14ac:dyDescent="0.25">
      <c r="A27" s="188" t="s">
        <v>161</v>
      </c>
      <c r="B27" s="189"/>
      <c r="C27" s="189"/>
      <c r="D27" s="189"/>
      <c r="E27" s="189"/>
      <c r="F27" s="189"/>
      <c r="G27" s="189"/>
      <c r="H27" s="189"/>
      <c r="I27" s="189"/>
      <c r="J27" s="189"/>
      <c r="K27" s="189"/>
    </row>
    <row r="28" spans="1:11" ht="12.75" customHeight="1" x14ac:dyDescent="0.2">
      <c r="A28" s="132"/>
      <c r="B28" s="133"/>
      <c r="C28" s="133"/>
      <c r="D28" s="133"/>
      <c r="E28" s="133"/>
      <c r="F28" s="133"/>
      <c r="G28" s="133"/>
      <c r="H28" s="133"/>
      <c r="I28" s="133"/>
      <c r="J28" s="133"/>
      <c r="K28" s="133"/>
    </row>
    <row r="29" spans="1:11" s="124" customFormat="1" ht="79.5" customHeight="1" x14ac:dyDescent="0.25">
      <c r="A29" s="188" t="s">
        <v>162</v>
      </c>
      <c r="B29" s="189"/>
      <c r="C29" s="189"/>
      <c r="D29" s="189"/>
      <c r="E29" s="189"/>
      <c r="F29" s="189"/>
      <c r="G29" s="189"/>
      <c r="H29" s="189"/>
      <c r="I29" s="189"/>
      <c r="J29" s="189"/>
      <c r="K29" s="189"/>
    </row>
  </sheetData>
  <mergeCells count="19">
    <mergeCell ref="A17:K17"/>
    <mergeCell ref="A3:K3"/>
    <mergeCell ref="A4:K4"/>
    <mergeCell ref="A5:K5"/>
    <mergeCell ref="A6:K6"/>
    <mergeCell ref="A8:K8"/>
    <mergeCell ref="A9:K9"/>
    <mergeCell ref="A10:K10"/>
    <mergeCell ref="A11:K11"/>
    <mergeCell ref="A13:K13"/>
    <mergeCell ref="A15:K15"/>
    <mergeCell ref="A16:K16"/>
    <mergeCell ref="A29:K29"/>
    <mergeCell ref="C18:C19"/>
    <mergeCell ref="D18:D19"/>
    <mergeCell ref="E18:E19"/>
    <mergeCell ref="F18:F19"/>
    <mergeCell ref="G18:G19"/>
    <mergeCell ref="A27:K27"/>
  </mergeCells>
  <phoneticPr fontId="27"/>
  <pageMargins left="0.51" right="0.51" top="0.75" bottom="0.75" header="0.5" footer="0.5"/>
  <pageSetup scale="83" fitToHeight="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showGridLines="0" zoomScaleNormal="100" workbookViewId="0">
      <selection activeCell="A3" sqref="A3:H3"/>
    </sheetView>
  </sheetViews>
  <sheetFormatPr defaultRowHeight="12.75" x14ac:dyDescent="0.2"/>
  <cols>
    <col min="1" max="1" width="13.140625" customWidth="1"/>
    <col min="2" max="2" width="60.28515625" customWidth="1"/>
    <col min="3" max="4" width="13.5703125" customWidth="1"/>
    <col min="5" max="6" width="10.42578125" customWidth="1"/>
    <col min="7" max="7" width="12.28515625" customWidth="1"/>
    <col min="8" max="13" width="10.5703125" customWidth="1"/>
  </cols>
  <sheetData>
    <row r="1" spans="1:12" s="77" customFormat="1" ht="18.75" x14ac:dyDescent="0.3">
      <c r="A1" s="74" t="s">
        <v>242</v>
      </c>
      <c r="C1" s="24"/>
      <c r="H1" s="75"/>
      <c r="I1" s="75"/>
      <c r="J1" s="75"/>
      <c r="K1" s="75"/>
      <c r="L1" s="75"/>
    </row>
    <row r="2" spans="1:12" s="77" customFormat="1" ht="18.75" x14ac:dyDescent="0.3">
      <c r="A2" s="74"/>
      <c r="C2" s="24"/>
      <c r="H2" s="75"/>
      <c r="I2" s="75"/>
      <c r="J2" s="75"/>
      <c r="K2" s="75"/>
      <c r="L2" s="75"/>
    </row>
    <row r="3" spans="1:12" s="73" customFormat="1" ht="46.5" customHeight="1" x14ac:dyDescent="0.25">
      <c r="A3" s="194" t="s">
        <v>165</v>
      </c>
      <c r="B3" s="194"/>
      <c r="C3" s="194"/>
      <c r="D3" s="194"/>
      <c r="E3" s="194"/>
      <c r="F3" s="194"/>
      <c r="G3" s="194"/>
      <c r="H3" s="194"/>
      <c r="I3" s="4"/>
    </row>
    <row r="4" spans="1:12" s="73" customFormat="1" ht="36.75" customHeight="1" x14ac:dyDescent="0.25">
      <c r="A4" s="194" t="s">
        <v>166</v>
      </c>
      <c r="B4" s="194"/>
      <c r="C4" s="194"/>
      <c r="D4" s="194"/>
      <c r="E4" s="194"/>
      <c r="F4" s="194"/>
      <c r="G4" s="194"/>
      <c r="H4" s="194"/>
      <c r="I4" s="4"/>
    </row>
    <row r="5" spans="1:12" s="73" customFormat="1" ht="21" customHeight="1" x14ac:dyDescent="0.25">
      <c r="A5" s="135"/>
      <c r="B5" s="195" t="s">
        <v>167</v>
      </c>
      <c r="C5" s="195"/>
      <c r="D5" s="135"/>
      <c r="E5" s="135"/>
      <c r="F5" s="135"/>
      <c r="G5" s="135"/>
      <c r="H5" s="135"/>
    </row>
    <row r="6" spans="1:12" s="73" customFormat="1" ht="21.75" customHeight="1" x14ac:dyDescent="0.25">
      <c r="A6" s="134"/>
      <c r="B6" s="135" t="s">
        <v>168</v>
      </c>
      <c r="D6" s="136">
        <v>20000</v>
      </c>
      <c r="E6" s="135"/>
      <c r="F6" s="135"/>
      <c r="G6" s="135"/>
      <c r="H6" s="135"/>
    </row>
    <row r="7" spans="1:12" s="73" customFormat="1" ht="15" x14ac:dyDescent="0.25">
      <c r="A7" s="135"/>
      <c r="B7" s="135" t="s">
        <v>169</v>
      </c>
      <c r="D7" s="136">
        <v>300000</v>
      </c>
      <c r="E7" s="135"/>
      <c r="F7" s="135"/>
      <c r="G7" s="135"/>
      <c r="H7" s="135"/>
    </row>
    <row r="8" spans="1:12" s="73" customFormat="1" ht="15" x14ac:dyDescent="0.25">
      <c r="A8" s="135"/>
      <c r="B8" s="135" t="s">
        <v>170</v>
      </c>
      <c r="D8" s="136">
        <v>350000</v>
      </c>
      <c r="E8" s="135"/>
      <c r="F8" s="135"/>
      <c r="G8" s="135"/>
      <c r="H8" s="135"/>
    </row>
    <row r="9" spans="1:12" s="73" customFormat="1" ht="15" x14ac:dyDescent="0.25">
      <c r="A9" s="135"/>
      <c r="B9" s="135" t="s">
        <v>163</v>
      </c>
      <c r="D9" s="137" t="s">
        <v>171</v>
      </c>
      <c r="E9" s="135"/>
      <c r="F9" s="135"/>
      <c r="G9" s="135"/>
      <c r="H9" s="135"/>
    </row>
    <row r="10" spans="1:12" s="73" customFormat="1" ht="15" x14ac:dyDescent="0.25">
      <c r="A10" s="135"/>
      <c r="B10" s="135" t="s">
        <v>164</v>
      </c>
      <c r="D10" s="138">
        <v>0</v>
      </c>
      <c r="E10" s="135"/>
      <c r="F10" s="135"/>
      <c r="G10" s="135"/>
      <c r="H10" s="135"/>
    </row>
    <row r="11" spans="1:12" s="73" customFormat="1" ht="15" x14ac:dyDescent="0.25">
      <c r="A11" s="135"/>
      <c r="B11" s="135" t="s">
        <v>172</v>
      </c>
      <c r="C11" s="139"/>
      <c r="D11" s="140" t="s">
        <v>173</v>
      </c>
      <c r="E11" s="135"/>
      <c r="F11" s="135"/>
      <c r="G11" s="135"/>
      <c r="H11" s="135"/>
    </row>
    <row r="12" spans="1:12" s="73" customFormat="1" ht="15" x14ac:dyDescent="0.25">
      <c r="A12" s="135"/>
      <c r="B12" s="135" t="s">
        <v>174</v>
      </c>
      <c r="D12" s="136">
        <v>130000</v>
      </c>
      <c r="E12" s="135"/>
      <c r="F12" s="135"/>
      <c r="G12" s="135"/>
      <c r="H12" s="135"/>
    </row>
    <row r="13" spans="1:12" s="73" customFormat="1" ht="15" x14ac:dyDescent="0.25">
      <c r="A13" s="135"/>
      <c r="B13" s="135" t="s">
        <v>175</v>
      </c>
      <c r="D13" s="136">
        <v>800000</v>
      </c>
      <c r="E13" s="135"/>
      <c r="F13" s="135"/>
      <c r="G13" s="135"/>
      <c r="H13" s="135"/>
    </row>
    <row r="14" spans="1:12" s="73" customFormat="1" ht="15" x14ac:dyDescent="0.25">
      <c r="A14" s="135"/>
      <c r="B14" s="135" t="s">
        <v>176</v>
      </c>
      <c r="D14" s="136">
        <v>200000</v>
      </c>
      <c r="E14" s="135"/>
      <c r="F14" s="135"/>
      <c r="G14" s="135"/>
      <c r="H14" s="135"/>
    </row>
    <row r="15" spans="1:12" s="73" customFormat="1" ht="15" x14ac:dyDescent="0.25">
      <c r="A15" s="135"/>
      <c r="B15" s="135" t="s">
        <v>177</v>
      </c>
      <c r="D15" s="136"/>
      <c r="E15" s="135"/>
      <c r="F15" s="135"/>
      <c r="G15" s="135"/>
      <c r="H15" s="135"/>
    </row>
    <row r="16" spans="1:12" s="73" customFormat="1" ht="15" x14ac:dyDescent="0.25">
      <c r="A16" s="135"/>
      <c r="B16" s="135" t="s">
        <v>178</v>
      </c>
      <c r="D16" s="136">
        <v>80000</v>
      </c>
      <c r="E16" s="135"/>
      <c r="F16" s="135"/>
      <c r="G16" s="135"/>
      <c r="H16" s="135"/>
    </row>
    <row r="17" spans="1:8" s="73" customFormat="1" ht="15" x14ac:dyDescent="0.25">
      <c r="A17" s="135"/>
      <c r="B17" s="135" t="s">
        <v>179</v>
      </c>
      <c r="D17" s="136">
        <v>200000</v>
      </c>
      <c r="E17" s="135"/>
      <c r="F17" s="135"/>
      <c r="G17" s="135"/>
      <c r="H17" s="135"/>
    </row>
    <row r="18" spans="1:8" s="73" customFormat="1" ht="15" x14ac:dyDescent="0.25">
      <c r="A18" s="135"/>
      <c r="B18" s="135" t="s">
        <v>180</v>
      </c>
      <c r="D18" s="136">
        <v>190000</v>
      </c>
      <c r="E18" s="135"/>
      <c r="F18" s="135"/>
      <c r="G18" s="135"/>
      <c r="H18" s="135"/>
    </row>
    <row r="19" spans="1:8" s="73" customFormat="1" ht="15" x14ac:dyDescent="0.25">
      <c r="A19" s="135"/>
      <c r="B19" s="135" t="s">
        <v>82</v>
      </c>
      <c r="D19" s="141">
        <v>0.4</v>
      </c>
      <c r="E19" s="135"/>
      <c r="F19" s="135"/>
      <c r="G19" s="135"/>
      <c r="H19" s="135"/>
    </row>
    <row r="20" spans="1:8" s="73" customFormat="1" ht="15" x14ac:dyDescent="0.25">
      <c r="A20" s="135"/>
      <c r="B20" s="135" t="s">
        <v>181</v>
      </c>
      <c r="D20" s="142">
        <v>7.4999999999999997E-2</v>
      </c>
      <c r="E20" s="135" t="s">
        <v>182</v>
      </c>
      <c r="F20" s="135"/>
      <c r="G20" s="135"/>
      <c r="H20" s="135"/>
    </row>
    <row r="21" spans="1:8" s="73" customFormat="1" ht="15" x14ac:dyDescent="0.25">
      <c r="A21" s="135"/>
      <c r="B21" s="135" t="s">
        <v>183</v>
      </c>
      <c r="D21" s="141">
        <v>0.1</v>
      </c>
      <c r="E21" s="135"/>
      <c r="F21" s="135"/>
      <c r="G21" s="135"/>
      <c r="H21" s="135"/>
    </row>
    <row r="22" spans="1:8" s="73" customFormat="1" ht="21.75" customHeight="1" x14ac:dyDescent="0.25">
      <c r="A22" s="135"/>
      <c r="B22" s="135" t="s">
        <v>184</v>
      </c>
      <c r="C22" s="141"/>
      <c r="D22" s="135"/>
      <c r="E22" s="135"/>
      <c r="F22" s="135"/>
      <c r="G22" s="135"/>
      <c r="H22" s="135"/>
    </row>
    <row r="23" spans="1:8" s="73" customFormat="1" ht="15" x14ac:dyDescent="0.25">
      <c r="A23" s="135"/>
      <c r="B23" s="135"/>
      <c r="C23" s="141"/>
      <c r="D23" s="135"/>
      <c r="E23" s="135"/>
      <c r="F23" s="135"/>
      <c r="G23" s="135"/>
      <c r="H23" s="135"/>
    </row>
    <row r="24" spans="1:8" s="73" customFormat="1" ht="15" x14ac:dyDescent="0.25">
      <c r="A24" s="135"/>
      <c r="B24" s="135"/>
      <c r="C24" s="135"/>
      <c r="D24" s="135"/>
      <c r="E24" s="135"/>
      <c r="F24" s="135"/>
      <c r="G24" s="135"/>
      <c r="H24" s="135"/>
    </row>
    <row r="25" spans="1:8" s="73" customFormat="1" x14ac:dyDescent="0.2"/>
    <row r="26" spans="1:8" s="73" customFormat="1" x14ac:dyDescent="0.2"/>
    <row r="27" spans="1:8" s="73" customFormat="1" x14ac:dyDescent="0.2"/>
    <row r="28" spans="1:8" s="73" customFormat="1" x14ac:dyDescent="0.2"/>
    <row r="29" spans="1:8" s="73" customFormat="1" x14ac:dyDescent="0.2"/>
    <row r="30" spans="1:8" s="73" customFormat="1" x14ac:dyDescent="0.2"/>
    <row r="31" spans="1:8" s="73" customFormat="1" x14ac:dyDescent="0.2"/>
    <row r="32" spans="1:8" s="73" customFormat="1" x14ac:dyDescent="0.2"/>
    <row r="33" s="73" customFormat="1" x14ac:dyDescent="0.2"/>
    <row r="34" s="73" customFormat="1" x14ac:dyDescent="0.2"/>
    <row r="35" s="73" customFormat="1" x14ac:dyDescent="0.2"/>
  </sheetData>
  <mergeCells count="3">
    <mergeCell ref="A3:H3"/>
    <mergeCell ref="A4:H4"/>
    <mergeCell ref="B5:C5"/>
  </mergeCells>
  <phoneticPr fontId="27"/>
  <pageMargins left="0.51" right="0.51" top="0.75" bottom="0.75" header="0.5" footer="0.5"/>
  <pageSetup scale="96" fitToHeight="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showGridLines="0" zoomScaleNormal="130" workbookViewId="0">
      <selection activeCell="F6" sqref="F6"/>
    </sheetView>
  </sheetViews>
  <sheetFormatPr defaultRowHeight="12.75" x14ac:dyDescent="0.2"/>
  <cols>
    <col min="1" max="1" width="8.28515625" customWidth="1"/>
    <col min="2" max="2" width="40.28515625" customWidth="1"/>
    <col min="3" max="4" width="13.5703125" customWidth="1"/>
    <col min="5" max="9" width="8.7109375" customWidth="1"/>
    <col min="10" max="13" width="10.5703125" customWidth="1"/>
  </cols>
  <sheetData>
    <row r="1" spans="1:12" s="121" customFormat="1" ht="18.75" x14ac:dyDescent="0.3">
      <c r="A1" s="74" t="s">
        <v>243</v>
      </c>
      <c r="C1" s="122"/>
      <c r="H1" s="123"/>
      <c r="I1" s="123"/>
      <c r="J1" s="123"/>
      <c r="K1" s="123"/>
      <c r="L1" s="123"/>
    </row>
    <row r="2" spans="1:12" s="121" customFormat="1" ht="12.75" customHeight="1" x14ac:dyDescent="0.3">
      <c r="A2" s="74"/>
      <c r="C2" s="122"/>
      <c r="H2" s="123"/>
      <c r="I2" s="123"/>
      <c r="J2" s="123"/>
      <c r="K2" s="123"/>
      <c r="L2" s="123"/>
    </row>
    <row r="3" spans="1:12" s="73" customFormat="1" ht="35.25" customHeight="1" x14ac:dyDescent="0.25">
      <c r="A3" s="194" t="s">
        <v>185</v>
      </c>
      <c r="B3" s="194"/>
      <c r="C3" s="194"/>
      <c r="D3" s="194"/>
      <c r="E3" s="194"/>
      <c r="F3" s="194"/>
      <c r="G3" s="143"/>
      <c r="H3" s="143"/>
      <c r="I3" s="143"/>
    </row>
    <row r="4" spans="1:12" s="73" customFormat="1" ht="15" x14ac:dyDescent="0.25">
      <c r="A4" s="135"/>
      <c r="B4" s="135"/>
      <c r="C4" s="135"/>
      <c r="D4" s="135"/>
      <c r="E4" s="144"/>
      <c r="F4" s="144"/>
      <c r="G4" s="108"/>
      <c r="H4" s="108"/>
    </row>
    <row r="5" spans="1:12" s="73" customFormat="1" ht="15" x14ac:dyDescent="0.25">
      <c r="A5" s="134"/>
      <c r="B5" s="145" t="s">
        <v>78</v>
      </c>
      <c r="C5" s="146"/>
      <c r="D5" s="147"/>
      <c r="E5" s="144"/>
      <c r="F5" s="144"/>
      <c r="G5" s="108"/>
      <c r="H5" s="108"/>
    </row>
    <row r="6" spans="1:12" s="73" customFormat="1" ht="15" x14ac:dyDescent="0.25">
      <c r="A6" s="135"/>
      <c r="B6" s="148" t="s">
        <v>186</v>
      </c>
      <c r="C6" s="149">
        <v>4.5400000000000003E-2</v>
      </c>
      <c r="D6" s="150"/>
      <c r="E6" s="144"/>
      <c r="F6" s="144"/>
    </row>
    <row r="7" spans="1:12" s="73" customFormat="1" ht="15" x14ac:dyDescent="0.25">
      <c r="A7" s="135"/>
      <c r="B7" s="148" t="s">
        <v>187</v>
      </c>
      <c r="C7" s="149">
        <v>6.3200000000000006E-2</v>
      </c>
      <c r="D7" s="150"/>
      <c r="E7" s="144"/>
      <c r="F7" s="144"/>
    </row>
    <row r="8" spans="1:12" s="73" customFormat="1" ht="15" x14ac:dyDescent="0.25">
      <c r="A8" s="135"/>
      <c r="B8" s="148" t="s">
        <v>188</v>
      </c>
      <c r="C8" s="149">
        <v>7.4999999999999997E-2</v>
      </c>
      <c r="D8" s="150"/>
      <c r="E8" s="144"/>
      <c r="F8" s="144"/>
    </row>
    <row r="9" spans="1:12" s="73" customFormat="1" ht="15" x14ac:dyDescent="0.25">
      <c r="A9" s="135"/>
      <c r="B9" s="148" t="s">
        <v>189</v>
      </c>
      <c r="C9" s="149">
        <v>6.3E-2</v>
      </c>
      <c r="D9" s="150"/>
      <c r="E9" s="144"/>
      <c r="F9" s="144"/>
    </row>
    <row r="10" spans="1:12" s="73" customFormat="1" ht="15" x14ac:dyDescent="0.25">
      <c r="A10" s="135"/>
      <c r="B10" s="148" t="s">
        <v>190</v>
      </c>
      <c r="C10" s="151">
        <v>1.05</v>
      </c>
      <c r="D10" s="150"/>
      <c r="E10" s="144"/>
      <c r="F10" s="144"/>
    </row>
    <row r="11" spans="1:12" s="73" customFormat="1" ht="15" x14ac:dyDescent="0.25">
      <c r="A11" s="135"/>
      <c r="B11" s="148" t="s">
        <v>191</v>
      </c>
      <c r="C11" s="152">
        <v>25.97</v>
      </c>
      <c r="D11" s="150"/>
      <c r="E11" s="144"/>
      <c r="F11" s="144"/>
    </row>
    <row r="12" spans="1:12" s="73" customFormat="1" ht="15" x14ac:dyDescent="0.25">
      <c r="A12" s="135"/>
      <c r="B12" s="148" t="s">
        <v>192</v>
      </c>
      <c r="C12" s="153">
        <v>681.2</v>
      </c>
      <c r="D12" s="150" t="s">
        <v>193</v>
      </c>
      <c r="E12" s="144"/>
      <c r="F12" s="144"/>
    </row>
    <row r="13" spans="1:12" s="73" customFormat="1" ht="15" x14ac:dyDescent="0.25">
      <c r="A13" s="135"/>
      <c r="B13" s="148" t="s">
        <v>194</v>
      </c>
      <c r="C13" s="154">
        <v>4965</v>
      </c>
      <c r="D13" s="150" t="s">
        <v>193</v>
      </c>
      <c r="E13" s="144"/>
      <c r="F13" s="144"/>
    </row>
    <row r="14" spans="1:12" s="73" customFormat="1" ht="15" x14ac:dyDescent="0.25">
      <c r="A14" s="135"/>
      <c r="B14" s="148" t="s">
        <v>195</v>
      </c>
      <c r="C14" s="154">
        <v>6674</v>
      </c>
      <c r="D14" s="150" t="s">
        <v>193</v>
      </c>
      <c r="E14" s="144"/>
      <c r="F14" s="144"/>
    </row>
    <row r="15" spans="1:12" s="73" customFormat="1" ht="15" x14ac:dyDescent="0.25">
      <c r="A15" s="135"/>
      <c r="B15" s="148" t="s">
        <v>82</v>
      </c>
      <c r="C15" s="155">
        <v>0.35</v>
      </c>
      <c r="D15" s="150"/>
      <c r="E15" s="135"/>
      <c r="F15" s="135"/>
    </row>
    <row r="16" spans="1:12" s="73" customFormat="1" ht="15" x14ac:dyDescent="0.25">
      <c r="A16" s="135"/>
      <c r="B16" s="156"/>
      <c r="C16" s="157"/>
      <c r="D16" s="158"/>
      <c r="E16" s="135"/>
      <c r="F16" s="135"/>
    </row>
    <row r="17" spans="1:6" s="73" customFormat="1" ht="15" x14ac:dyDescent="0.25">
      <c r="A17" s="135"/>
      <c r="B17" s="135"/>
      <c r="C17" s="136"/>
      <c r="D17" s="135"/>
      <c r="E17" s="135"/>
      <c r="F17" s="135"/>
    </row>
    <row r="18" spans="1:6" s="73" customFormat="1" ht="15" x14ac:dyDescent="0.25">
      <c r="A18" s="135"/>
      <c r="B18" s="135"/>
      <c r="C18" s="136"/>
      <c r="D18" s="135"/>
      <c r="E18" s="135"/>
      <c r="F18" s="135"/>
    </row>
    <row r="19" spans="1:6" s="73" customFormat="1" ht="15" x14ac:dyDescent="0.25">
      <c r="A19" s="159" t="s">
        <v>0</v>
      </c>
      <c r="B19" s="135" t="s">
        <v>196</v>
      </c>
      <c r="C19" s="136"/>
      <c r="D19" s="135"/>
      <c r="E19" s="135"/>
      <c r="F19" s="135"/>
    </row>
    <row r="20" spans="1:6" s="73" customFormat="1" ht="15" x14ac:dyDescent="0.25">
      <c r="A20" s="135"/>
      <c r="B20" s="135"/>
      <c r="C20" s="141"/>
      <c r="D20" s="135"/>
      <c r="E20" s="135"/>
      <c r="F20" s="135"/>
    </row>
    <row r="21" spans="1:6" s="73" customFormat="1" ht="26.25" customHeight="1" x14ac:dyDescent="0.25">
      <c r="A21" s="159" t="s">
        <v>1</v>
      </c>
      <c r="B21" s="196" t="s">
        <v>197</v>
      </c>
      <c r="C21" s="197"/>
      <c r="D21" s="197"/>
      <c r="E21" s="197"/>
      <c r="F21" s="197"/>
    </row>
    <row r="22" spans="1:6" s="73" customFormat="1" x14ac:dyDescent="0.2">
      <c r="C22" s="160"/>
    </row>
    <row r="23" spans="1:6" s="73" customFormat="1" x14ac:dyDescent="0.2">
      <c r="C23" s="160"/>
    </row>
    <row r="24" spans="1:6" s="73" customFormat="1" x14ac:dyDescent="0.2">
      <c r="C24" s="160"/>
    </row>
    <row r="25" spans="1:6" s="73" customFormat="1" x14ac:dyDescent="0.2"/>
    <row r="26" spans="1:6" s="73" customFormat="1" x14ac:dyDescent="0.2"/>
    <row r="27" spans="1:6" s="73" customFormat="1" x14ac:dyDescent="0.2">
      <c r="B27" s="161"/>
      <c r="C27" s="162"/>
    </row>
    <row r="28" spans="1:6" s="73" customFormat="1" x14ac:dyDescent="0.2">
      <c r="B28" s="161"/>
      <c r="C28" s="163"/>
    </row>
    <row r="29" spans="1:6" s="73" customFormat="1" x14ac:dyDescent="0.2">
      <c r="B29" s="161"/>
      <c r="C29" s="164"/>
    </row>
    <row r="30" spans="1:6" s="73" customFormat="1" x14ac:dyDescent="0.2">
      <c r="B30" s="161"/>
      <c r="C30" s="164"/>
    </row>
    <row r="31" spans="1:6" s="73" customFormat="1" x14ac:dyDescent="0.2">
      <c r="B31" s="161"/>
      <c r="C31" s="162"/>
    </row>
    <row r="32" spans="1:6" s="73" customFormat="1" x14ac:dyDescent="0.2">
      <c r="B32" s="161"/>
      <c r="C32" s="164"/>
    </row>
    <row r="33" spans="2:3" s="73" customFormat="1" x14ac:dyDescent="0.2">
      <c r="B33" s="161"/>
      <c r="C33" s="164"/>
    </row>
    <row r="34" spans="2:3" s="73" customFormat="1" x14ac:dyDescent="0.2"/>
  </sheetData>
  <mergeCells count="2">
    <mergeCell ref="A3:F3"/>
    <mergeCell ref="B21:F21"/>
  </mergeCells>
  <phoneticPr fontId="27"/>
  <pageMargins left="0.51" right="0.51" top="0.75" bottom="0.75" header="0.5" footer="0.5"/>
  <pageSetup scale="9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2"/>
  <sheetViews>
    <sheetView showGridLines="0" zoomScaleNormal="115" workbookViewId="0">
      <selection activeCell="A2" sqref="A2"/>
    </sheetView>
  </sheetViews>
  <sheetFormatPr defaultRowHeight="12.75" x14ac:dyDescent="0.2"/>
  <cols>
    <col min="1" max="1" width="31.7109375" customWidth="1"/>
    <col min="2" max="2" width="10.7109375" customWidth="1"/>
    <col min="3" max="3" width="13.7109375" customWidth="1"/>
    <col min="4" max="7" width="10.7109375" customWidth="1"/>
  </cols>
  <sheetData>
    <row r="1" spans="1:7" s="77" customFormat="1" ht="18.75" x14ac:dyDescent="0.3">
      <c r="A1" s="74" t="s">
        <v>245</v>
      </c>
      <c r="C1" s="24"/>
    </row>
    <row r="3" spans="1:7" ht="75" customHeight="1" x14ac:dyDescent="0.25">
      <c r="A3" s="199" t="s">
        <v>198</v>
      </c>
      <c r="B3" s="199"/>
      <c r="C3" s="199"/>
      <c r="D3" s="199"/>
      <c r="E3" s="199"/>
      <c r="F3" s="199"/>
      <c r="G3" s="199"/>
    </row>
    <row r="4" spans="1:7" ht="18.75" customHeight="1" x14ac:dyDescent="0.25">
      <c r="A4" s="165"/>
      <c r="B4" s="165"/>
      <c r="C4" s="165"/>
      <c r="D4" s="165"/>
      <c r="E4" s="165"/>
      <c r="F4" s="165"/>
      <c r="G4" s="165"/>
    </row>
    <row r="5" spans="1:7" ht="15.75" x14ac:dyDescent="0.25">
      <c r="A5" s="200" t="s">
        <v>199</v>
      </c>
      <c r="B5" s="200"/>
      <c r="C5" s="200"/>
      <c r="D5" s="200"/>
      <c r="E5" s="200"/>
      <c r="F5" s="200"/>
      <c r="G5" s="200"/>
    </row>
    <row r="6" spans="1:7" ht="15.75" x14ac:dyDescent="0.25">
      <c r="A6" s="200" t="s">
        <v>200</v>
      </c>
      <c r="B6" s="200"/>
      <c r="C6" s="200"/>
      <c r="D6" s="200"/>
      <c r="E6" s="200"/>
      <c r="F6" s="200"/>
      <c r="G6" s="200"/>
    </row>
    <row r="7" spans="1:7" ht="21.75" customHeight="1" x14ac:dyDescent="0.25">
      <c r="A7" s="201" t="s">
        <v>201</v>
      </c>
      <c r="B7" s="201"/>
      <c r="C7" s="201"/>
      <c r="D7" s="201"/>
      <c r="E7" s="201"/>
      <c r="F7" s="201"/>
      <c r="G7" s="201"/>
    </row>
    <row r="8" spans="1:7" ht="33.75" customHeight="1" x14ac:dyDescent="0.25">
      <c r="A8" s="1"/>
      <c r="B8" s="166" t="s">
        <v>202</v>
      </c>
      <c r="C8" s="167">
        <v>2015</v>
      </c>
      <c r="D8" s="167">
        <v>2016</v>
      </c>
      <c r="E8" s="167">
        <v>2017</v>
      </c>
      <c r="F8" s="167">
        <v>2018</v>
      </c>
      <c r="G8" s="167">
        <v>2019</v>
      </c>
    </row>
    <row r="9" spans="1:7" ht="16.5" customHeight="1" x14ac:dyDescent="0.25">
      <c r="A9" s="78" t="s">
        <v>203</v>
      </c>
      <c r="B9" s="168"/>
      <c r="C9" s="1"/>
      <c r="D9" s="1"/>
      <c r="E9" s="1"/>
      <c r="F9" s="1"/>
      <c r="G9" s="1"/>
    </row>
    <row r="10" spans="1:7" ht="15.75" customHeight="1" x14ac:dyDescent="0.25">
      <c r="A10" s="3" t="s">
        <v>79</v>
      </c>
      <c r="B10" s="169">
        <v>1996</v>
      </c>
      <c r="C10" s="169">
        <v>2267</v>
      </c>
      <c r="D10" s="169">
        <v>2508</v>
      </c>
      <c r="E10" s="169">
        <v>2827</v>
      </c>
      <c r="F10" s="169">
        <v>3138</v>
      </c>
      <c r="G10" s="169">
        <v>3571</v>
      </c>
    </row>
    <row r="11" spans="1:7" ht="15.75" x14ac:dyDescent="0.25">
      <c r="A11" s="3" t="s">
        <v>204</v>
      </c>
      <c r="B11" s="170">
        <v>644</v>
      </c>
      <c r="C11" s="170">
        <v>742</v>
      </c>
      <c r="D11" s="170">
        <v>830</v>
      </c>
      <c r="E11" s="170">
        <v>959</v>
      </c>
      <c r="F11" s="170">
        <v>1087</v>
      </c>
      <c r="G11" s="170">
        <v>1241</v>
      </c>
    </row>
    <row r="12" spans="1:7" ht="15.75" x14ac:dyDescent="0.25">
      <c r="A12" s="3" t="s">
        <v>205</v>
      </c>
      <c r="B12" s="168">
        <v>1352</v>
      </c>
      <c r="C12" s="168">
        <v>1525</v>
      </c>
      <c r="D12" s="168">
        <v>1678</v>
      </c>
      <c r="E12" s="168">
        <v>1868</v>
      </c>
      <c r="F12" s="168">
        <v>2051</v>
      </c>
      <c r="G12" s="168">
        <v>2330</v>
      </c>
    </row>
    <row r="13" spans="1:7" ht="15.75" x14ac:dyDescent="0.25">
      <c r="A13" s="3" t="s">
        <v>136</v>
      </c>
      <c r="B13" s="168">
        <v>492</v>
      </c>
      <c r="C13" s="168">
        <v>785</v>
      </c>
      <c r="D13" s="168">
        <v>1061</v>
      </c>
      <c r="E13" s="168">
        <v>1301</v>
      </c>
      <c r="F13" s="168">
        <v>1009</v>
      </c>
      <c r="G13" s="168">
        <v>917</v>
      </c>
    </row>
    <row r="14" spans="1:7" ht="15.75" x14ac:dyDescent="0.25">
      <c r="A14" s="3" t="s">
        <v>83</v>
      </c>
      <c r="B14" s="168">
        <v>171</v>
      </c>
      <c r="C14" s="168">
        <v>178</v>
      </c>
      <c r="D14" s="168">
        <v>191</v>
      </c>
      <c r="E14" s="168">
        <v>175</v>
      </c>
      <c r="F14" s="168">
        <v>142</v>
      </c>
      <c r="G14" s="168">
        <v>110</v>
      </c>
    </row>
    <row r="15" spans="1:7" ht="15.75" x14ac:dyDescent="0.25">
      <c r="A15" s="3" t="s">
        <v>206</v>
      </c>
      <c r="B15" s="170">
        <v>212</v>
      </c>
      <c r="C15" s="170">
        <v>239</v>
      </c>
      <c r="D15" s="170">
        <v>270</v>
      </c>
      <c r="E15" s="170">
        <v>306</v>
      </c>
      <c r="F15" s="170">
        <v>334</v>
      </c>
      <c r="G15" s="170">
        <v>374</v>
      </c>
    </row>
    <row r="16" spans="1:7" ht="15.75" x14ac:dyDescent="0.25">
      <c r="A16" s="3" t="s">
        <v>207</v>
      </c>
      <c r="B16" s="168">
        <v>477</v>
      </c>
      <c r="C16" s="168">
        <v>323</v>
      </c>
      <c r="D16" s="168">
        <v>156</v>
      </c>
      <c r="E16" s="168">
        <v>86</v>
      </c>
      <c r="F16" s="168">
        <v>566</v>
      </c>
      <c r="G16" s="168">
        <v>929</v>
      </c>
    </row>
    <row r="17" spans="1:7" ht="15.75" x14ac:dyDescent="0.25">
      <c r="A17" s="3" t="s">
        <v>208</v>
      </c>
      <c r="B17" s="170">
        <v>186</v>
      </c>
      <c r="C17" s="170">
        <v>126</v>
      </c>
      <c r="D17" s="170">
        <v>61</v>
      </c>
      <c r="E17" s="170">
        <v>34</v>
      </c>
      <c r="F17" s="170">
        <v>221</v>
      </c>
      <c r="G17" s="170">
        <v>363</v>
      </c>
    </row>
    <row r="18" spans="1:7" ht="15.75" x14ac:dyDescent="0.25">
      <c r="A18" s="3" t="s">
        <v>209</v>
      </c>
      <c r="B18" s="169">
        <v>291</v>
      </c>
      <c r="C18" s="169">
        <v>197</v>
      </c>
      <c r="D18" s="169">
        <v>95</v>
      </c>
      <c r="E18" s="169">
        <v>52</v>
      </c>
      <c r="F18" s="169">
        <v>345</v>
      </c>
      <c r="G18" s="169">
        <v>566</v>
      </c>
    </row>
    <row r="19" spans="1:7" ht="25.5" customHeight="1" x14ac:dyDescent="0.25">
      <c r="A19" s="78" t="s">
        <v>210</v>
      </c>
      <c r="B19" s="168"/>
      <c r="C19" s="168"/>
      <c r="D19" s="168"/>
      <c r="E19" s="168"/>
      <c r="F19" s="168"/>
      <c r="G19" s="168"/>
    </row>
    <row r="20" spans="1:7" ht="15.75" customHeight="1" x14ac:dyDescent="0.25">
      <c r="A20" s="3" t="s">
        <v>211</v>
      </c>
      <c r="B20" s="168">
        <v>358</v>
      </c>
      <c r="C20" s="169">
        <v>413</v>
      </c>
      <c r="D20" s="169">
        <v>462</v>
      </c>
      <c r="E20" s="169">
        <v>545</v>
      </c>
      <c r="F20" s="169">
        <v>618</v>
      </c>
      <c r="G20" s="169">
        <v>704</v>
      </c>
    </row>
    <row r="21" spans="1:7" ht="15.75" x14ac:dyDescent="0.25">
      <c r="A21" s="3" t="s">
        <v>115</v>
      </c>
      <c r="B21" s="168">
        <v>208</v>
      </c>
      <c r="C21" s="168">
        <v>236</v>
      </c>
      <c r="D21" s="168">
        <v>267</v>
      </c>
      <c r="E21" s="168">
        <v>309</v>
      </c>
      <c r="F21" s="168">
        <v>354</v>
      </c>
      <c r="G21" s="168">
        <v>405</v>
      </c>
    </row>
    <row r="22" spans="1:7" ht="15.75" x14ac:dyDescent="0.25">
      <c r="A22" s="3" t="s">
        <v>116</v>
      </c>
      <c r="B22" s="168">
        <v>399</v>
      </c>
      <c r="C22" s="168">
        <v>463</v>
      </c>
      <c r="D22" s="168">
        <v>541</v>
      </c>
      <c r="E22" s="168">
        <v>629</v>
      </c>
      <c r="F22" s="168">
        <v>739</v>
      </c>
      <c r="G22" s="168">
        <v>864</v>
      </c>
    </row>
    <row r="23" spans="1:7" ht="15.75" x14ac:dyDescent="0.25">
      <c r="A23" s="3" t="s">
        <v>212</v>
      </c>
      <c r="B23" s="170">
        <v>156</v>
      </c>
      <c r="C23" s="170">
        <v>122</v>
      </c>
      <c r="D23" s="170">
        <v>142</v>
      </c>
      <c r="E23" s="170">
        <v>167</v>
      </c>
      <c r="F23" s="170">
        <v>212</v>
      </c>
      <c r="G23" s="170">
        <v>206</v>
      </c>
    </row>
    <row r="24" spans="1:7" ht="15.75" x14ac:dyDescent="0.25">
      <c r="A24" s="3" t="s">
        <v>117</v>
      </c>
      <c r="B24" s="168">
        <v>1121</v>
      </c>
      <c r="C24" s="168">
        <v>1234</v>
      </c>
      <c r="D24" s="168">
        <v>1412</v>
      </c>
      <c r="E24" s="168">
        <v>1650</v>
      </c>
      <c r="F24" s="168">
        <v>1923</v>
      </c>
      <c r="G24" s="168">
        <v>2179</v>
      </c>
    </row>
    <row r="25" spans="1:7" ht="17.25" customHeight="1" x14ac:dyDescent="0.25">
      <c r="A25" s="3" t="s">
        <v>213</v>
      </c>
      <c r="B25" s="168">
        <v>4180</v>
      </c>
      <c r="C25" s="168">
        <v>5149</v>
      </c>
      <c r="D25" s="168">
        <v>6410</v>
      </c>
      <c r="E25" s="168">
        <v>7449</v>
      </c>
      <c r="F25" s="168">
        <v>8200</v>
      </c>
      <c r="G25" s="168">
        <v>9016</v>
      </c>
    </row>
    <row r="26" spans="1:7" ht="15.75" x14ac:dyDescent="0.25">
      <c r="A26" s="3" t="s">
        <v>3</v>
      </c>
      <c r="B26" s="170">
        <v>868</v>
      </c>
      <c r="C26" s="170">
        <v>1654</v>
      </c>
      <c r="D26" s="170">
        <v>2714</v>
      </c>
      <c r="E26" s="170">
        <v>4015</v>
      </c>
      <c r="F26" s="170">
        <v>5024</v>
      </c>
      <c r="G26" s="170">
        <v>5941</v>
      </c>
    </row>
    <row r="27" spans="1:7" ht="15.75" x14ac:dyDescent="0.25">
      <c r="A27" s="3" t="s">
        <v>214</v>
      </c>
      <c r="B27" s="168">
        <v>3312</v>
      </c>
      <c r="C27" s="168">
        <v>3495</v>
      </c>
      <c r="D27" s="168">
        <v>3696</v>
      </c>
      <c r="E27" s="168">
        <v>3434</v>
      </c>
      <c r="F27" s="168">
        <v>3176</v>
      </c>
      <c r="G27" s="168">
        <v>3075</v>
      </c>
    </row>
    <row r="28" spans="1:7" ht="15.75" x14ac:dyDescent="0.25">
      <c r="A28" s="3" t="s">
        <v>215</v>
      </c>
      <c r="B28" s="170">
        <v>1069</v>
      </c>
      <c r="C28" s="170">
        <v>1069</v>
      </c>
      <c r="D28" s="170">
        <v>1069</v>
      </c>
      <c r="E28" s="170">
        <v>1069</v>
      </c>
      <c r="F28" s="170">
        <v>1069</v>
      </c>
      <c r="G28" s="170">
        <v>1069</v>
      </c>
    </row>
    <row r="29" spans="1:7" ht="15.75" x14ac:dyDescent="0.25">
      <c r="A29" s="3" t="s">
        <v>118</v>
      </c>
      <c r="B29" s="168">
        <v>5502</v>
      </c>
      <c r="C29" s="168">
        <v>5798</v>
      </c>
      <c r="D29" s="168">
        <v>6177</v>
      </c>
      <c r="E29" s="168">
        <v>6153</v>
      </c>
      <c r="F29" s="168">
        <v>6168</v>
      </c>
      <c r="G29" s="168">
        <v>6323</v>
      </c>
    </row>
    <row r="30" spans="1:7" ht="19.5" customHeight="1" x14ac:dyDescent="0.25">
      <c r="A30" s="3" t="s">
        <v>119</v>
      </c>
      <c r="B30" s="168">
        <v>104</v>
      </c>
      <c r="C30" s="168">
        <v>77</v>
      </c>
      <c r="D30" s="168">
        <v>91</v>
      </c>
      <c r="E30" s="168">
        <v>110</v>
      </c>
      <c r="F30" s="168">
        <v>117</v>
      </c>
      <c r="G30" s="168">
        <v>135</v>
      </c>
    </row>
    <row r="31" spans="1:7" ht="15.75" x14ac:dyDescent="0.25">
      <c r="A31" s="3" t="s">
        <v>216</v>
      </c>
      <c r="B31" s="168">
        <v>335</v>
      </c>
      <c r="C31" s="168">
        <v>482</v>
      </c>
      <c r="D31" s="168">
        <v>842</v>
      </c>
      <c r="E31" s="168">
        <v>814</v>
      </c>
      <c r="F31" s="168">
        <v>585</v>
      </c>
      <c r="G31" s="168">
        <v>393</v>
      </c>
    </row>
    <row r="32" spans="1:7" ht="15.75" x14ac:dyDescent="0.25">
      <c r="A32" s="3" t="s">
        <v>81</v>
      </c>
      <c r="B32" s="168">
        <v>41</v>
      </c>
      <c r="C32" s="168">
        <v>140</v>
      </c>
      <c r="D32" s="168">
        <v>165</v>
      </c>
      <c r="E32" s="168">
        <v>200</v>
      </c>
      <c r="F32" s="168">
        <v>223</v>
      </c>
      <c r="G32" s="168">
        <v>267</v>
      </c>
    </row>
    <row r="33" spans="1:7" ht="15.75" x14ac:dyDescent="0.25">
      <c r="A33" s="3" t="s">
        <v>217</v>
      </c>
      <c r="B33" s="170">
        <v>86</v>
      </c>
      <c r="C33" s="170">
        <v>97</v>
      </c>
      <c r="D33" s="170">
        <v>120</v>
      </c>
      <c r="E33" s="170">
        <v>134</v>
      </c>
      <c r="F33" s="170">
        <v>174</v>
      </c>
      <c r="G33" s="170">
        <v>168</v>
      </c>
    </row>
    <row r="34" spans="1:7" ht="15.75" x14ac:dyDescent="0.25">
      <c r="A34" s="3" t="s">
        <v>120</v>
      </c>
      <c r="B34" s="168">
        <v>566</v>
      </c>
      <c r="C34" s="168">
        <v>796</v>
      </c>
      <c r="D34" s="168">
        <v>1218</v>
      </c>
      <c r="E34" s="168">
        <v>1258</v>
      </c>
      <c r="F34" s="168">
        <v>1099</v>
      </c>
      <c r="G34" s="168">
        <v>963</v>
      </c>
    </row>
    <row r="35" spans="1:7" ht="15.75" x14ac:dyDescent="0.25">
      <c r="A35" s="3" t="s">
        <v>80</v>
      </c>
      <c r="B35" s="168">
        <v>1694</v>
      </c>
      <c r="C35" s="168">
        <v>1554</v>
      </c>
      <c r="D35" s="168">
        <v>1389</v>
      </c>
      <c r="E35" s="168">
        <v>1189</v>
      </c>
      <c r="F35" s="168">
        <v>966</v>
      </c>
      <c r="G35" s="168">
        <v>699</v>
      </c>
    </row>
    <row r="36" spans="1:7" ht="15.75" x14ac:dyDescent="0.25">
      <c r="A36" s="3" t="s">
        <v>218</v>
      </c>
      <c r="B36" s="168">
        <v>335</v>
      </c>
      <c r="C36" s="168">
        <v>344</v>
      </c>
      <c r="D36" s="168">
        <v>370</v>
      </c>
      <c r="E36" s="168">
        <v>454</v>
      </c>
      <c r="F36" s="168">
        <v>505</v>
      </c>
      <c r="G36" s="168">
        <v>496</v>
      </c>
    </row>
    <row r="37" spans="1:7" ht="15.75" x14ac:dyDescent="0.25">
      <c r="A37" s="3" t="s">
        <v>121</v>
      </c>
      <c r="B37" s="170">
        <v>2907</v>
      </c>
      <c r="C37" s="170">
        <v>3104</v>
      </c>
      <c r="D37" s="170">
        <v>3200</v>
      </c>
      <c r="E37" s="170">
        <v>3252</v>
      </c>
      <c r="F37" s="170">
        <v>3598</v>
      </c>
      <c r="G37" s="170">
        <v>4165</v>
      </c>
    </row>
    <row r="38" spans="1:7" ht="15.75" x14ac:dyDescent="0.25">
      <c r="A38" s="3" t="s">
        <v>219</v>
      </c>
      <c r="B38" s="169">
        <v>5502</v>
      </c>
      <c r="C38" s="169">
        <v>5798</v>
      </c>
      <c r="D38" s="169">
        <v>6177</v>
      </c>
      <c r="E38" s="169">
        <v>6153</v>
      </c>
      <c r="F38" s="169">
        <v>6168</v>
      </c>
      <c r="G38" s="169">
        <v>6323</v>
      </c>
    </row>
    <row r="39" spans="1:7" ht="15.75" x14ac:dyDescent="0.25">
      <c r="A39" s="3"/>
      <c r="B39" s="169"/>
      <c r="C39" s="169"/>
      <c r="D39" s="169"/>
      <c r="E39" s="169"/>
      <c r="F39" s="169"/>
      <c r="G39" s="169"/>
    </row>
    <row r="40" spans="1:7" s="28" customFormat="1" ht="15.75" x14ac:dyDescent="0.25">
      <c r="A40" s="171" t="s">
        <v>220</v>
      </c>
      <c r="B40" s="171"/>
      <c r="C40" s="171"/>
      <c r="D40" s="171"/>
      <c r="E40" s="171"/>
      <c r="F40" s="171"/>
      <c r="G40" s="171"/>
    </row>
    <row r="41" spans="1:7" ht="15" x14ac:dyDescent="0.2">
      <c r="A41" s="26"/>
      <c r="B41" s="26"/>
      <c r="C41" s="26"/>
      <c r="D41" s="26"/>
      <c r="E41" s="26"/>
      <c r="F41" s="26"/>
      <c r="G41" s="26"/>
    </row>
    <row r="42" spans="1:7" ht="51" customHeight="1" x14ac:dyDescent="0.25">
      <c r="A42" s="198" t="s">
        <v>221</v>
      </c>
      <c r="B42" s="198"/>
      <c r="C42" s="198"/>
      <c r="D42" s="198"/>
      <c r="E42" s="198"/>
      <c r="F42" s="198"/>
      <c r="G42" s="198"/>
    </row>
    <row r="43" spans="1:7" ht="15" x14ac:dyDescent="0.2">
      <c r="A43" s="26"/>
      <c r="B43" s="26"/>
      <c r="C43" s="26"/>
      <c r="D43" s="26"/>
      <c r="E43" s="26"/>
      <c r="F43" s="26"/>
      <c r="G43" s="26"/>
    </row>
    <row r="44" spans="1:7" ht="33.75" customHeight="1" x14ac:dyDescent="0.25">
      <c r="A44" s="202" t="s">
        <v>222</v>
      </c>
      <c r="B44" s="202"/>
      <c r="C44" s="202"/>
      <c r="D44" s="202"/>
      <c r="E44" s="202"/>
      <c r="F44" s="202"/>
      <c r="G44" s="202"/>
    </row>
    <row r="45" spans="1:7" ht="15" x14ac:dyDescent="0.2">
      <c r="A45" s="26"/>
      <c r="B45" s="26"/>
      <c r="C45" s="26"/>
      <c r="D45" s="26"/>
      <c r="E45" s="26"/>
      <c r="F45" s="26"/>
      <c r="G45" s="26"/>
    </row>
    <row r="46" spans="1:7" ht="32.25" customHeight="1" x14ac:dyDescent="0.25">
      <c r="A46" s="198" t="s">
        <v>223</v>
      </c>
      <c r="B46" s="203"/>
      <c r="C46" s="203"/>
      <c r="D46" s="203"/>
      <c r="E46" s="203"/>
      <c r="F46" s="203"/>
      <c r="G46" s="203"/>
    </row>
    <row r="47" spans="1:7" ht="15" x14ac:dyDescent="0.2">
      <c r="A47" s="26"/>
      <c r="B47" s="26"/>
      <c r="C47" s="26"/>
      <c r="D47" s="26"/>
      <c r="E47" s="26"/>
      <c r="F47" s="26"/>
      <c r="G47" s="26"/>
    </row>
    <row r="48" spans="1:7" ht="44.25" customHeight="1" x14ac:dyDescent="0.25">
      <c r="A48" s="198" t="s">
        <v>224</v>
      </c>
      <c r="B48" s="198"/>
      <c r="C48" s="198"/>
      <c r="D48" s="198"/>
      <c r="E48" s="198"/>
      <c r="F48" s="198"/>
      <c r="G48" s="198"/>
    </row>
    <row r="49" spans="1:7" ht="15" x14ac:dyDescent="0.2">
      <c r="A49" s="26"/>
      <c r="B49" s="26"/>
      <c r="C49" s="26"/>
      <c r="D49" s="26"/>
      <c r="E49" s="26"/>
      <c r="F49" s="26"/>
      <c r="G49" s="26"/>
    </row>
    <row r="50" spans="1:7" ht="35.25" customHeight="1" x14ac:dyDescent="0.25">
      <c r="A50" s="198" t="s">
        <v>225</v>
      </c>
      <c r="B50" s="198"/>
      <c r="C50" s="198"/>
      <c r="D50" s="198"/>
      <c r="E50" s="198"/>
      <c r="F50" s="198"/>
      <c r="G50" s="198"/>
    </row>
    <row r="51" spans="1:7" ht="15" x14ac:dyDescent="0.2">
      <c r="A51" s="26"/>
      <c r="B51" s="26"/>
      <c r="C51" s="26"/>
      <c r="D51" s="26"/>
      <c r="E51" s="26"/>
      <c r="F51" s="26"/>
      <c r="G51" s="26"/>
    </row>
    <row r="52" spans="1:7" ht="39" customHeight="1" x14ac:dyDescent="0.25">
      <c r="A52" s="198" t="s">
        <v>226</v>
      </c>
      <c r="B52" s="198"/>
      <c r="C52" s="198"/>
      <c r="D52" s="198"/>
      <c r="E52" s="198"/>
      <c r="F52" s="198"/>
      <c r="G52" s="198"/>
    </row>
    <row r="53" spans="1:7" ht="15" x14ac:dyDescent="0.2">
      <c r="A53" s="26"/>
      <c r="B53" s="26"/>
      <c r="C53" s="26"/>
      <c r="D53" s="26"/>
      <c r="E53" s="26"/>
      <c r="F53" s="26"/>
      <c r="G53" s="26"/>
    </row>
    <row r="54" spans="1:7" ht="36" customHeight="1" x14ac:dyDescent="0.25">
      <c r="A54" s="198" t="s">
        <v>227</v>
      </c>
      <c r="B54" s="198"/>
      <c r="C54" s="198"/>
      <c r="D54" s="198"/>
      <c r="E54" s="198"/>
      <c r="F54" s="198"/>
      <c r="G54" s="198"/>
    </row>
    <row r="55" spans="1:7" ht="15" x14ac:dyDescent="0.2">
      <c r="A55" s="26"/>
      <c r="B55" s="26"/>
      <c r="C55" s="26"/>
      <c r="D55" s="26"/>
      <c r="E55" s="26"/>
      <c r="F55" s="26"/>
      <c r="G55" s="26"/>
    </row>
    <row r="56" spans="1:7" ht="39" customHeight="1" x14ac:dyDescent="0.25">
      <c r="A56" s="198" t="s">
        <v>228</v>
      </c>
      <c r="B56" s="198"/>
      <c r="C56" s="198"/>
      <c r="D56" s="198"/>
      <c r="E56" s="198"/>
      <c r="F56" s="198"/>
      <c r="G56" s="198"/>
    </row>
    <row r="57" spans="1:7" ht="15" x14ac:dyDescent="0.2">
      <c r="A57" s="26"/>
      <c r="B57" s="26"/>
      <c r="C57" s="26"/>
      <c r="D57" s="26"/>
      <c r="E57" s="26"/>
      <c r="F57" s="26"/>
      <c r="G57" s="26"/>
    </row>
    <row r="58" spans="1:7" ht="19.5" customHeight="1" x14ac:dyDescent="0.25">
      <c r="A58" s="172" t="s">
        <v>229</v>
      </c>
      <c r="B58" s="172"/>
      <c r="C58" s="172"/>
      <c r="D58" s="172"/>
      <c r="E58" s="172"/>
      <c r="F58" s="172"/>
      <c r="G58" s="172"/>
    </row>
    <row r="61" spans="1:7" x14ac:dyDescent="0.2">
      <c r="B61" s="173"/>
      <c r="C61" s="173"/>
      <c r="D61" s="173"/>
      <c r="E61" s="173"/>
      <c r="F61" s="173"/>
      <c r="G61" s="173"/>
    </row>
    <row r="63" spans="1:7" x14ac:dyDescent="0.2">
      <c r="B63" s="173"/>
      <c r="C63" s="173"/>
      <c r="D63" s="173"/>
      <c r="E63" s="173"/>
      <c r="F63" s="173"/>
      <c r="G63" s="173"/>
    </row>
    <row r="64" spans="1:7" x14ac:dyDescent="0.2">
      <c r="B64" s="173"/>
      <c r="C64" s="173"/>
      <c r="D64" s="173"/>
      <c r="E64" s="173"/>
      <c r="F64" s="173"/>
      <c r="G64" s="173"/>
    </row>
    <row r="65" spans="2:7" x14ac:dyDescent="0.2">
      <c r="B65" s="173"/>
      <c r="C65" s="173"/>
      <c r="D65" s="173"/>
      <c r="E65" s="173"/>
      <c r="F65" s="173"/>
      <c r="G65" s="173"/>
    </row>
    <row r="67" spans="2:7" x14ac:dyDescent="0.2">
      <c r="B67" s="173"/>
      <c r="C67" s="173"/>
      <c r="D67" s="173"/>
      <c r="E67" s="173"/>
      <c r="F67" s="173"/>
      <c r="G67" s="173"/>
    </row>
    <row r="68" spans="2:7" x14ac:dyDescent="0.2">
      <c r="B68" s="173"/>
      <c r="C68" s="173"/>
      <c r="D68" s="173"/>
      <c r="E68" s="173"/>
      <c r="F68" s="173"/>
      <c r="G68" s="173"/>
    </row>
    <row r="69" spans="2:7" x14ac:dyDescent="0.2">
      <c r="B69" s="173"/>
      <c r="C69" s="173"/>
      <c r="D69" s="173"/>
      <c r="E69" s="173"/>
      <c r="F69" s="173"/>
      <c r="G69" s="173"/>
    </row>
    <row r="70" spans="2:7" x14ac:dyDescent="0.2">
      <c r="B70" s="173"/>
      <c r="C70" s="173"/>
      <c r="D70" s="173"/>
      <c r="E70" s="173"/>
      <c r="F70" s="173"/>
      <c r="G70" s="173"/>
    </row>
    <row r="71" spans="2:7" x14ac:dyDescent="0.2">
      <c r="B71" s="173"/>
      <c r="C71" s="173"/>
      <c r="D71" s="173"/>
      <c r="E71" s="173"/>
      <c r="F71" s="173"/>
      <c r="G71" s="173"/>
    </row>
    <row r="72" spans="2:7" x14ac:dyDescent="0.2">
      <c r="B72" s="173"/>
      <c r="C72" s="173"/>
      <c r="D72" s="173"/>
      <c r="E72" s="173"/>
      <c r="F72" s="173"/>
      <c r="G72" s="173"/>
    </row>
  </sheetData>
  <mergeCells count="12">
    <mergeCell ref="A56:G56"/>
    <mergeCell ref="A3:G3"/>
    <mergeCell ref="A5:G5"/>
    <mergeCell ref="A6:G6"/>
    <mergeCell ref="A7:G7"/>
    <mergeCell ref="A42:G42"/>
    <mergeCell ref="A44:G44"/>
    <mergeCell ref="A46:G46"/>
    <mergeCell ref="A48:G48"/>
    <mergeCell ref="A50:G50"/>
    <mergeCell ref="A52:G52"/>
    <mergeCell ref="A54:G54"/>
  </mergeCells>
  <phoneticPr fontId="27"/>
  <pageMargins left="0.51" right="0.51" top="0.75" bottom="0.75" header="0.5" footer="0.5"/>
  <pageSetup scale="96"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第2章7</vt:lpstr>
      <vt:lpstr>第3章7</vt:lpstr>
      <vt:lpstr>第4章6</vt:lpstr>
      <vt:lpstr>第6章7</vt:lpstr>
      <vt:lpstr>第7章7</vt:lpstr>
      <vt:lpstr>第7章8</vt:lpstr>
      <vt:lpstr>第8章9</vt:lpstr>
      <vt:lpstr>第9章8</vt:lpstr>
      <vt:lpstr>第2章7!Print_Area</vt:lpstr>
      <vt:lpstr>第8章9!Print_Area</vt:lpstr>
    </vt:vector>
  </TitlesOfParts>
  <Company>The McGraw-Hill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Bathurst, Noelle</dc:creator>
  <cp:lastModifiedBy>k</cp:lastModifiedBy>
  <dcterms:created xsi:type="dcterms:W3CDTF">2014-12-09T15:41:52Z</dcterms:created>
  <dcterms:modified xsi:type="dcterms:W3CDTF">2017-04-04T10:09:24Z</dcterms:modified>
</cp:coreProperties>
</file>